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горизонтально'!$I$95</definedName>
    <definedName name="allow_energy">'Время горизонтально'!$F$95</definedName>
    <definedName name="calc_with">'Время горизонтально'!$E$95</definedName>
    <definedName name="energy">'Время горизонтально'!$AA$4</definedName>
    <definedName name="group">'Время горизонтально'!$B$5</definedName>
    <definedName name="interval">'Время горизонтально'!$D$95</definedName>
    <definedName name="is_group">'Время горизонтально'!$G$95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0" i="1"/>
  <c r="W40" i="1"/>
  <c r="X40" i="1"/>
  <c r="Y40" i="1"/>
  <c r="Z40" i="1"/>
  <c r="K40" i="1"/>
  <c r="L40" i="1"/>
  <c r="M40" i="1"/>
  <c r="N40" i="1"/>
  <c r="O40" i="1"/>
  <c r="P40" i="1"/>
  <c r="Q40" i="1"/>
  <c r="R40" i="1"/>
  <c r="S40" i="1"/>
  <c r="T40" i="1"/>
  <c r="U40" i="1"/>
  <c r="V40" i="1"/>
  <c r="D40" i="1"/>
  <c r="E40" i="1"/>
  <c r="F40" i="1"/>
  <c r="G40" i="1"/>
  <c r="H40" i="1"/>
  <c r="I40" i="1"/>
  <c r="J40" i="1"/>
  <c r="C40" i="1"/>
</calcChain>
</file>

<file path=xl/sharedStrings.xml><?xml version="1.0" encoding="utf-8"?>
<sst xmlns="http://schemas.openxmlformats.org/spreadsheetml/2006/main" count="98" uniqueCount="72">
  <si>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</si>
  <si>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</si>
  <si>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</si>
  <si>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</si>
  <si>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</si>
  <si>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</si>
  <si>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</si>
  <si>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</si>
  <si>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</si>
  <si>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</si>
  <si>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</si>
  <si>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</si>
  <si>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</si>
  <si>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</si>
  <si>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</si>
  <si>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</si>
  <si>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</si>
  <si>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</si>
  <si>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</si>
  <si>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</si>
  <si>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</si>
  <si>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</si>
  <si>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</si>
  <si>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</si>
  <si>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</si>
  <si>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</si>
  <si>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</si>
  <si>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</si>
  <si>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</si>
  <si>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</si>
  <si>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</si>
  <si>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</si>
  <si>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</si>
  <si>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</si>
  <si>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</si>
  <si>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</si>
  <si>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</si>
  <si>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</si>
  <si>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</si>
  <si>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110 кВ Кириллов</t>
  </si>
  <si>
    <t xml:space="preserve"> 0,4 Кириллов ТСН 1 ао</t>
  </si>
  <si>
    <t xml:space="preserve"> 0,4 Кириллов ТСН 2 ао</t>
  </si>
  <si>
    <t xml:space="preserve"> 10 Кириллов Т 1 ап</t>
  </si>
  <si>
    <t xml:space="preserve"> 10 Кириллов Т 2 ап</t>
  </si>
  <si>
    <t xml:space="preserve"> 10 Кириллов-Вогнема ао</t>
  </si>
  <si>
    <t xml:space="preserve"> 10 Кириллов-Горицы ао</t>
  </si>
  <si>
    <t xml:space="preserve"> 10 Кириллов-Горсеть 1 ао</t>
  </si>
  <si>
    <t xml:space="preserve"> 10 Кириллов-Горсеть 2 ( до 19.07.2018 Горсеть 3) ао</t>
  </si>
  <si>
    <t xml:space="preserve"> 10 Кириллов-Горсеть 3 ( до 19.07.2018 Горсеть 2) ао</t>
  </si>
  <si>
    <t xml:space="preserve"> 10 Кириллов-Евсюнино (до 2020 СХТ) ао</t>
  </si>
  <si>
    <t xml:space="preserve"> 10 Кириллов-Зауломское ао</t>
  </si>
  <si>
    <t xml:space="preserve"> 10 Кириллов-Зауломское ап</t>
  </si>
  <si>
    <t xml:space="preserve"> 10 Кириллов-Кольцевая ао</t>
  </si>
  <si>
    <t xml:space="preserve"> 10 Кириллов-Промзона (до 2020 Щелково) ао</t>
  </si>
  <si>
    <t xml:space="preserve"> 10 Кириллов-Суховерхово ао</t>
  </si>
  <si>
    <t xml:space="preserve"> 10 Кириллов-Суховерхово ап</t>
  </si>
  <si>
    <t xml:space="preserve"> 10 Кириллов-Телецентр ао</t>
  </si>
  <si>
    <t xml:space="preserve"> 10 Кириллов-Щелково (до 2020 Евсюнино) ао</t>
  </si>
  <si>
    <t xml:space="preserve"> 10 Кириллов-Щелково (до 2020 Евсюнино) ап</t>
  </si>
  <si>
    <t xml:space="preserve"> 110 Кириллов СОМВ ао</t>
  </si>
  <si>
    <t xml:space="preserve"> 110 Кириллов СОМВ ап</t>
  </si>
  <si>
    <t xml:space="preserve"> 110 Кириллов Т 1 ап</t>
  </si>
  <si>
    <t xml:space="preserve"> 110 Кириллов Т 2 ап</t>
  </si>
  <si>
    <t xml:space="preserve"> 110 Кириллов-Белозерск ао</t>
  </si>
  <si>
    <t xml:space="preserve"> 110 Кириллов-Белозерск ап</t>
  </si>
  <si>
    <t xml:space="preserve"> 110 Кириллов-Н.Торжская 1 ао</t>
  </si>
  <si>
    <t xml:space="preserve"> 110 Кириллов-Н.Торжская 1 ап</t>
  </si>
  <si>
    <t xml:space="preserve"> 110 Кириллов-Н.Торжская 2 ао</t>
  </si>
  <si>
    <t xml:space="preserve"> 110 Кириллов-Н.Торжская 2 ап</t>
  </si>
  <si>
    <t xml:space="preserve"> 35 Кириллов Т 1 ап</t>
  </si>
  <si>
    <t xml:space="preserve"> 35 Кириллов Т 2 ап</t>
  </si>
  <si>
    <t xml:space="preserve"> 35 Кириллов-Кирилловская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</si>
</sst>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0" fontId="2" fillId="0" borderId="0" xfId="0" applyFont="1" applyFill="1"/>
    <xf numFmtId="1" fontId="6" fillId="0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 vertical="top"/>
    </xf>
    <xf numFmtId="3" fontId="8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9" xfId="0" applyNumberFormat="1" applyFont="1" applyFill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0" fontId="5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horizontal="right"/>
    </xf>
    <xf numFmtId="1" fontId="5" fillId="0" borderId="12" xfId="0" applyNumberFormat="1" applyFont="1" applyFill="1" applyBorder="1" applyAlignment="1">
      <alignment horizontal="right" wrapText="1"/>
    </xf>
    <xf numFmtId="1" fontId="5" fillId="0" borderId="13" xfId="0" applyNumberFormat="1" applyFont="1" applyFill="1" applyBorder="1" applyAlignment="1">
      <alignment horizontal="right" wrapText="1"/>
    </xf>
    <xf numFmtId="3" fontId="3" fillId="0" borderId="14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5"/>
  <sheetViews>
    <sheetView tabSelected="1" topLeftCell="B1" zoomScaleNormal="100" zoomScaleSheetLayoutView="100" workbookViewId="0">
      <selection activeCell="F3" sqref="F3"/>
    </sheetView>
  </sheetViews>
  <sheetFormatPr defaultRowHeight="12.75" x14ac:dyDescent="0.2"/>
  <cols>
    <col min="1" max="1" width="5" style="35" hidden="1" customWidth="1"/>
    <col min="2" max="2" width="30.7109375" style="36" customWidth="1"/>
    <col min="3" max="3" width="7.7109375" style="46" customWidth="1"/>
    <col min="4" max="11" width="7.7109375" style="38" customWidth="1"/>
    <col min="12" max="26" width="7.7109375" style="40" customWidth="1"/>
    <col min="27" max="27" width="12.7109375" style="41" customWidth="1"/>
    <col min="28" max="16384" width="9.140625" style="41"/>
  </cols>
  <sheetData>
    <row r="2" spans="1:27" ht="24.75" customHeight="1" x14ac:dyDescent="0.2">
      <c r="C2" s="37"/>
      <c r="E2" s="39" t="s">
        <v>32</v>
      </c>
      <c r="F2" s="37"/>
      <c r="G2" s="37"/>
      <c r="H2" s="37"/>
      <c r="I2" s="37"/>
      <c r="J2" s="37"/>
    </row>
    <row r="3" spans="1:27" ht="21" customHeight="1" x14ac:dyDescent="0.2">
      <c r="C3" s="38"/>
      <c r="E3" s="42"/>
    </row>
    <row r="4" spans="1:27" ht="12.75" customHeight="1" x14ac:dyDescent="0.2">
      <c r="C4" s="38"/>
      <c r="AA4" s="43" t="s">
        <v>37</v>
      </c>
    </row>
    <row r="5" spans="1:27" ht="18.75" x14ac:dyDescent="0.2">
      <c r="B5" s="44" t="s">
        <v>39</v>
      </c>
      <c r="C5" s="38"/>
      <c r="AA5" s="45" t="s">
        <v>38</v>
      </c>
    </row>
    <row r="6" spans="1:27" ht="13.5" thickBot="1" x14ac:dyDescent="0.25"/>
    <row r="7" spans="1:27" ht="37.5" customHeight="1" thickBot="1" x14ac:dyDescent="0.25">
      <c r="A7" s="47" t="s">
        <v>0</v>
      </c>
      <c r="B7" s="48" t="s">
        <v>1</v>
      </c>
      <c r="C7" s="49" t="s">
        <v>3</v>
      </c>
      <c r="D7" s="49" t="s">
        <v>4</v>
      </c>
      <c r="E7" s="49" t="s">
        <v>5</v>
      </c>
      <c r="F7" s="49" t="s">
        <v>6</v>
      </c>
      <c r="G7" s="49" t="s">
        <v>7</v>
      </c>
      <c r="H7" s="49" t="s">
        <v>8</v>
      </c>
      <c r="I7" s="49" t="s">
        <v>9</v>
      </c>
      <c r="J7" s="49" t="s">
        <v>10</v>
      </c>
      <c r="K7" s="49" t="s">
        <v>11</v>
      </c>
      <c r="L7" s="49" t="s">
        <v>12</v>
      </c>
      <c r="M7" s="49" t="s">
        <v>13</v>
      </c>
      <c r="N7" s="49" t="s">
        <v>14</v>
      </c>
      <c r="O7" s="49" t="s">
        <v>15</v>
      </c>
      <c r="P7" s="49" t="s">
        <v>16</v>
      </c>
      <c r="Q7" s="49" t="s">
        <v>17</v>
      </c>
      <c r="R7" s="49" t="s">
        <v>18</v>
      </c>
      <c r="S7" s="49" t="s">
        <v>19</v>
      </c>
      <c r="T7" s="49" t="s">
        <v>20</v>
      </c>
      <c r="U7" s="49" t="s">
        <v>21</v>
      </c>
      <c r="V7" s="49" t="s">
        <v>22</v>
      </c>
      <c r="W7" s="49" t="s">
        <v>23</v>
      </c>
      <c r="X7" s="49" t="s">
        <v>24</v>
      </c>
      <c r="Y7" s="49" t="s">
        <v>25</v>
      </c>
      <c r="Z7" s="50" t="s">
        <v>26</v>
      </c>
      <c r="AA7" s="51" t="s">
        <v>35</v>
      </c>
    </row>
    <row r="8" spans="1:27" x14ac:dyDescent="0.2">
      <c r="A8" s="52"/>
      <c r="B8" s="53" t="s">
        <v>40</v>
      </c>
      <c r="C8" s="54">
        <v>4.6080000000000005</v>
      </c>
      <c r="D8" s="55">
        <v>4.6080000000000005</v>
      </c>
      <c r="E8" s="55">
        <v>4.6560000000000006</v>
      </c>
      <c r="F8" s="55">
        <v>4.6080000000000005</v>
      </c>
      <c r="G8" s="55">
        <v>4.6080000000000005</v>
      </c>
      <c r="H8" s="55">
        <v>4.6080000000000005</v>
      </c>
      <c r="I8" s="55">
        <v>4.5600000000000005</v>
      </c>
      <c r="J8" s="55">
        <v>4.5120000000000005</v>
      </c>
      <c r="K8" s="55">
        <v>4.4640000000000004</v>
      </c>
      <c r="L8" s="56">
        <v>4.5600000000000005</v>
      </c>
      <c r="M8" s="56">
        <v>4.5600000000000005</v>
      </c>
      <c r="N8" s="56">
        <v>4.6080000000000005</v>
      </c>
      <c r="O8" s="56">
        <v>4.5600000000000005</v>
      </c>
      <c r="P8" s="56">
        <v>4.4640000000000004</v>
      </c>
      <c r="Q8" s="56">
        <v>4.4640000000000004</v>
      </c>
      <c r="R8" s="56">
        <v>4.4640000000000004</v>
      </c>
      <c r="S8" s="56">
        <v>4.4640000000000004</v>
      </c>
      <c r="T8" s="56">
        <v>4.5120000000000005</v>
      </c>
      <c r="U8" s="56">
        <v>4.4640000000000004</v>
      </c>
      <c r="V8" s="56">
        <v>4.5600000000000005</v>
      </c>
      <c r="W8" s="56">
        <v>4.5600000000000005</v>
      </c>
      <c r="X8" s="56">
        <v>4.6080000000000005</v>
      </c>
      <c r="Y8" s="56">
        <v>4.5600000000000005</v>
      </c>
      <c r="Z8" s="57">
        <v>4.4640000000000004</v>
      </c>
      <c r="AA8" s="58">
        <v>109.10400000000001</v>
      </c>
    </row>
    <row r="9" spans="1:27" x14ac:dyDescent="0.2">
      <c r="A9" s="52"/>
      <c r="B9" s="53" t="s">
        <v>41</v>
      </c>
      <c r="C9" s="54">
        <v>17.472000000000001</v>
      </c>
      <c r="D9" s="55">
        <v>17.952000000000002</v>
      </c>
      <c r="E9" s="55">
        <v>16.943999999999999</v>
      </c>
      <c r="F9" s="55">
        <v>18.528000000000002</v>
      </c>
      <c r="G9" s="55">
        <v>16.559999999999999</v>
      </c>
      <c r="H9" s="55">
        <v>18.768000000000001</v>
      </c>
      <c r="I9" s="55">
        <v>16.464000000000002</v>
      </c>
      <c r="J9" s="55">
        <v>18.288</v>
      </c>
      <c r="K9" s="55">
        <v>17.664000000000001</v>
      </c>
      <c r="L9" s="56">
        <v>16.512</v>
      </c>
      <c r="M9" s="56">
        <v>19.103999999999999</v>
      </c>
      <c r="N9" s="56">
        <v>17.616</v>
      </c>
      <c r="O9" s="56">
        <v>18.096</v>
      </c>
      <c r="P9" s="56">
        <v>17.472000000000001</v>
      </c>
      <c r="Q9" s="56">
        <v>17.376000000000001</v>
      </c>
      <c r="R9" s="56">
        <v>18.288</v>
      </c>
      <c r="S9" s="56">
        <v>16.368000000000002</v>
      </c>
      <c r="T9" s="56">
        <v>18.96</v>
      </c>
      <c r="U9" s="56">
        <v>16.608000000000001</v>
      </c>
      <c r="V9" s="56">
        <v>18.624000000000002</v>
      </c>
      <c r="W9" s="56">
        <v>16.943999999999999</v>
      </c>
      <c r="X9" s="56">
        <v>17.376000000000001</v>
      </c>
      <c r="Y9" s="56">
        <v>17.904</v>
      </c>
      <c r="Z9" s="57">
        <v>16.8</v>
      </c>
      <c r="AA9" s="59">
        <v>422.68800000000005</v>
      </c>
    </row>
    <row r="10" spans="1:27" x14ac:dyDescent="0.2">
      <c r="A10" s="52"/>
      <c r="B10" s="53" t="s">
        <v>42</v>
      </c>
      <c r="C10" s="54">
        <v>2120</v>
      </c>
      <c r="D10" s="55">
        <v>2052</v>
      </c>
      <c r="E10" s="55">
        <v>2040</v>
      </c>
      <c r="F10" s="55">
        <v>1880</v>
      </c>
      <c r="G10" s="55">
        <v>1908</v>
      </c>
      <c r="H10" s="55">
        <v>1976</v>
      </c>
      <c r="I10" s="55">
        <v>2180</v>
      </c>
      <c r="J10" s="55">
        <v>2500</v>
      </c>
      <c r="K10" s="55">
        <v>2648</v>
      </c>
      <c r="L10" s="56">
        <v>2512</v>
      </c>
      <c r="M10" s="56">
        <v>2504</v>
      </c>
      <c r="N10" s="56">
        <v>2512</v>
      </c>
      <c r="O10" s="56">
        <v>2500</v>
      </c>
      <c r="P10" s="56">
        <v>2448</v>
      </c>
      <c r="Q10" s="56">
        <v>2376</v>
      </c>
      <c r="R10" s="56">
        <v>2412</v>
      </c>
      <c r="S10" s="56">
        <v>2524</v>
      </c>
      <c r="T10" s="56">
        <v>2488</v>
      </c>
      <c r="U10" s="56">
        <v>2412</v>
      </c>
      <c r="V10" s="56">
        <v>2400</v>
      </c>
      <c r="W10" s="56">
        <v>2352</v>
      </c>
      <c r="X10" s="56">
        <v>2348</v>
      </c>
      <c r="Y10" s="56">
        <v>2172</v>
      </c>
      <c r="Z10" s="57">
        <v>2092</v>
      </c>
      <c r="AA10" s="59">
        <v>55356</v>
      </c>
    </row>
    <row r="11" spans="1:27" x14ac:dyDescent="0.2">
      <c r="A11" s="52"/>
      <c r="B11" s="53" t="s">
        <v>43</v>
      </c>
      <c r="C11" s="54">
        <v>2760</v>
      </c>
      <c r="D11" s="55">
        <v>2628</v>
      </c>
      <c r="E11" s="55">
        <v>2600</v>
      </c>
      <c r="F11" s="55">
        <v>2580</v>
      </c>
      <c r="G11" s="55">
        <v>2616</v>
      </c>
      <c r="H11" s="55">
        <v>2784</v>
      </c>
      <c r="I11" s="55">
        <v>3196</v>
      </c>
      <c r="J11" s="55">
        <v>3520</v>
      </c>
      <c r="K11" s="55">
        <v>3532</v>
      </c>
      <c r="L11" s="56">
        <v>3660</v>
      </c>
      <c r="M11" s="56">
        <v>3628</v>
      </c>
      <c r="N11" s="56">
        <v>3560</v>
      </c>
      <c r="O11" s="56">
        <v>3620</v>
      </c>
      <c r="P11" s="56">
        <v>3600</v>
      </c>
      <c r="Q11" s="56">
        <v>3528</v>
      </c>
      <c r="R11" s="56">
        <v>3660</v>
      </c>
      <c r="S11" s="56">
        <v>3668</v>
      </c>
      <c r="T11" s="56">
        <v>3764</v>
      </c>
      <c r="U11" s="56">
        <v>3792</v>
      </c>
      <c r="V11" s="56">
        <v>3800</v>
      </c>
      <c r="W11" s="56">
        <v>3640</v>
      </c>
      <c r="X11" s="56">
        <v>3512</v>
      </c>
      <c r="Y11" s="56">
        <v>3260</v>
      </c>
      <c r="Z11" s="57">
        <v>3020</v>
      </c>
      <c r="AA11" s="59">
        <v>79928</v>
      </c>
    </row>
    <row r="12" spans="1:27" x14ac:dyDescent="0.2">
      <c r="A12" s="52"/>
      <c r="B12" s="53" t="s">
        <v>44</v>
      </c>
      <c r="C12" s="54">
        <v>281.60000000000002</v>
      </c>
      <c r="D12" s="55">
        <v>288.40000000000003</v>
      </c>
      <c r="E12" s="55">
        <v>277.2</v>
      </c>
      <c r="F12" s="55">
        <v>294.40000000000003</v>
      </c>
      <c r="G12" s="55">
        <v>279.2</v>
      </c>
      <c r="H12" s="55">
        <v>317.2</v>
      </c>
      <c r="I12" s="55">
        <v>359.6</v>
      </c>
      <c r="J12" s="55">
        <v>389.2</v>
      </c>
      <c r="K12" s="55">
        <v>407.6</v>
      </c>
      <c r="L12" s="56">
        <v>414.40000000000003</v>
      </c>
      <c r="M12" s="56">
        <v>400</v>
      </c>
      <c r="N12" s="56">
        <v>389.6</v>
      </c>
      <c r="O12" s="56">
        <v>386.8</v>
      </c>
      <c r="P12" s="56">
        <v>379.2</v>
      </c>
      <c r="Q12" s="56">
        <v>371.2</v>
      </c>
      <c r="R12" s="56">
        <v>407.6</v>
      </c>
      <c r="S12" s="56">
        <v>372</v>
      </c>
      <c r="T12" s="56">
        <v>380</v>
      </c>
      <c r="U12" s="56">
        <v>367.6</v>
      </c>
      <c r="V12" s="56">
        <v>366</v>
      </c>
      <c r="W12" s="56">
        <v>355.6</v>
      </c>
      <c r="X12" s="56">
        <v>324.40000000000003</v>
      </c>
      <c r="Y12" s="56">
        <v>317.60000000000002</v>
      </c>
      <c r="Z12" s="57">
        <v>298.8</v>
      </c>
      <c r="AA12" s="59">
        <v>8425.2000000000007</v>
      </c>
    </row>
    <row r="13" spans="1:27" x14ac:dyDescent="0.2">
      <c r="A13" s="52"/>
      <c r="B13" s="53" t="s">
        <v>45</v>
      </c>
      <c r="C13" s="54">
        <v>215.20000000000002</v>
      </c>
      <c r="D13" s="55">
        <v>204.4</v>
      </c>
      <c r="E13" s="55">
        <v>200</v>
      </c>
      <c r="F13" s="55">
        <v>198.8</v>
      </c>
      <c r="G13" s="55">
        <v>206.4</v>
      </c>
      <c r="H13" s="55">
        <v>219.20000000000002</v>
      </c>
      <c r="I13" s="55">
        <v>236.4</v>
      </c>
      <c r="J13" s="55">
        <v>236</v>
      </c>
      <c r="K13" s="55">
        <v>253.6</v>
      </c>
      <c r="L13" s="56">
        <v>274</v>
      </c>
      <c r="M13" s="56">
        <v>295.60000000000002</v>
      </c>
      <c r="N13" s="56">
        <v>268.8</v>
      </c>
      <c r="O13" s="56">
        <v>248.8</v>
      </c>
      <c r="P13" s="56">
        <v>262.8</v>
      </c>
      <c r="Q13" s="56">
        <v>276</v>
      </c>
      <c r="R13" s="56">
        <v>275.60000000000002</v>
      </c>
      <c r="S13" s="56">
        <v>238</v>
      </c>
      <c r="T13" s="56">
        <v>238.4</v>
      </c>
      <c r="U13" s="56">
        <v>245.20000000000002</v>
      </c>
      <c r="V13" s="56">
        <v>264.8</v>
      </c>
      <c r="W13" s="56">
        <v>239.20000000000002</v>
      </c>
      <c r="X13" s="56">
        <v>225.6</v>
      </c>
      <c r="Y13" s="56">
        <v>216.4</v>
      </c>
      <c r="Z13" s="57">
        <v>215.20000000000002</v>
      </c>
      <c r="AA13" s="59">
        <v>5754.4</v>
      </c>
    </row>
    <row r="14" spans="1:27" x14ac:dyDescent="0.2">
      <c r="A14" s="52"/>
      <c r="B14" s="53" t="s">
        <v>46</v>
      </c>
      <c r="C14" s="54">
        <v>870</v>
      </c>
      <c r="D14" s="55">
        <v>825.6</v>
      </c>
      <c r="E14" s="55">
        <v>802.80000000000007</v>
      </c>
      <c r="F14" s="55">
        <v>805.2</v>
      </c>
      <c r="G14" s="55">
        <v>802.80000000000007</v>
      </c>
      <c r="H14" s="55">
        <v>901.2</v>
      </c>
      <c r="I14" s="55">
        <v>1024.8</v>
      </c>
      <c r="J14" s="55">
        <v>1188</v>
      </c>
      <c r="K14" s="55">
        <v>1218</v>
      </c>
      <c r="L14" s="56">
        <v>1246.8</v>
      </c>
      <c r="M14" s="56">
        <v>1252.8</v>
      </c>
      <c r="N14" s="56">
        <v>1228.8</v>
      </c>
      <c r="O14" s="56">
        <v>1266</v>
      </c>
      <c r="P14" s="56">
        <v>1251.6000000000001</v>
      </c>
      <c r="Q14" s="56">
        <v>1200</v>
      </c>
      <c r="R14" s="56">
        <v>1258.8</v>
      </c>
      <c r="S14" s="56">
        <v>1312.8</v>
      </c>
      <c r="T14" s="56">
        <v>1305.6000000000001</v>
      </c>
      <c r="U14" s="56">
        <v>1308</v>
      </c>
      <c r="V14" s="56">
        <v>1306.8</v>
      </c>
      <c r="W14" s="56">
        <v>1240.8</v>
      </c>
      <c r="X14" s="56">
        <v>1204.8</v>
      </c>
      <c r="Y14" s="56">
        <v>1100.4000000000001</v>
      </c>
      <c r="Z14" s="57">
        <v>1016.4</v>
      </c>
      <c r="AA14" s="59">
        <v>26938.799999999999</v>
      </c>
    </row>
    <row r="15" spans="1:27" x14ac:dyDescent="0.2">
      <c r="A15" s="52"/>
      <c r="B15" s="53" t="s">
        <v>47</v>
      </c>
      <c r="C15" s="54">
        <v>1348.8</v>
      </c>
      <c r="D15" s="55">
        <v>1311.6000000000001</v>
      </c>
      <c r="E15" s="55">
        <v>1290</v>
      </c>
      <c r="F15" s="55">
        <v>1129.2</v>
      </c>
      <c r="G15" s="55">
        <v>1153.2</v>
      </c>
      <c r="H15" s="55">
        <v>1215.6000000000001</v>
      </c>
      <c r="I15" s="55">
        <v>1365.6000000000001</v>
      </c>
      <c r="J15" s="55">
        <v>1657.2</v>
      </c>
      <c r="K15" s="55">
        <v>1814.4</v>
      </c>
      <c r="L15" s="56">
        <v>1686</v>
      </c>
      <c r="M15" s="56">
        <v>1662</v>
      </c>
      <c r="N15" s="56">
        <v>1680</v>
      </c>
      <c r="O15" s="56">
        <v>1701.6000000000001</v>
      </c>
      <c r="P15" s="56">
        <v>1640.4</v>
      </c>
      <c r="Q15" s="56">
        <v>1556.4</v>
      </c>
      <c r="R15" s="56">
        <v>1602</v>
      </c>
      <c r="S15" s="56">
        <v>1647.6000000000001</v>
      </c>
      <c r="T15" s="56">
        <v>1610.4</v>
      </c>
      <c r="U15" s="56">
        <v>1533.6000000000001</v>
      </c>
      <c r="V15" s="56">
        <v>1504.8</v>
      </c>
      <c r="W15" s="56">
        <v>1458</v>
      </c>
      <c r="X15" s="56">
        <v>1444.8</v>
      </c>
      <c r="Y15" s="56">
        <v>1328.4</v>
      </c>
      <c r="Z15" s="57">
        <v>1327.2</v>
      </c>
      <c r="AA15" s="59">
        <v>35668.799999999996</v>
      </c>
    </row>
    <row r="16" spans="1:27" x14ac:dyDescent="0.2">
      <c r="A16" s="52"/>
      <c r="B16" s="53" t="s">
        <v>48</v>
      </c>
      <c r="C16" s="54">
        <v>957.6</v>
      </c>
      <c r="D16" s="55">
        <v>908.4</v>
      </c>
      <c r="E16" s="55">
        <v>889.2</v>
      </c>
      <c r="F16" s="55">
        <v>880.80000000000007</v>
      </c>
      <c r="G16" s="55">
        <v>897.6</v>
      </c>
      <c r="H16" s="55">
        <v>934.80000000000007</v>
      </c>
      <c r="I16" s="55">
        <v>1143.6000000000001</v>
      </c>
      <c r="J16" s="55">
        <v>1224</v>
      </c>
      <c r="K16" s="55">
        <v>1159.2</v>
      </c>
      <c r="L16" s="56">
        <v>1237.2</v>
      </c>
      <c r="M16" s="56">
        <v>1210.8</v>
      </c>
      <c r="N16" s="56">
        <v>1183.2</v>
      </c>
      <c r="O16" s="56">
        <v>1233.6000000000001</v>
      </c>
      <c r="P16" s="56">
        <v>1236</v>
      </c>
      <c r="Q16" s="56">
        <v>1197.6000000000001</v>
      </c>
      <c r="R16" s="56">
        <v>1231.2</v>
      </c>
      <c r="S16" s="56">
        <v>1275.6000000000001</v>
      </c>
      <c r="T16" s="56">
        <v>1359.6000000000001</v>
      </c>
      <c r="U16" s="56">
        <v>1365.6000000000001</v>
      </c>
      <c r="V16" s="56">
        <v>1386</v>
      </c>
      <c r="W16" s="56">
        <v>1340.4</v>
      </c>
      <c r="X16" s="56">
        <v>1306.8</v>
      </c>
      <c r="Y16" s="56">
        <v>1202.4000000000001</v>
      </c>
      <c r="Z16" s="57">
        <v>1053.5999999999999</v>
      </c>
      <c r="AA16" s="59">
        <v>27814.799999999999</v>
      </c>
    </row>
    <row r="17" spans="1:27" x14ac:dyDescent="0.2">
      <c r="A17" s="52"/>
      <c r="B17" s="53" t="s">
        <v>49</v>
      </c>
      <c r="C17" s="54">
        <v>25.2</v>
      </c>
      <c r="D17" s="55">
        <v>25.2</v>
      </c>
      <c r="E17" s="55">
        <v>25.2</v>
      </c>
      <c r="F17" s="55">
        <v>24.6</v>
      </c>
      <c r="G17" s="55">
        <v>37.200000000000003</v>
      </c>
      <c r="H17" s="55">
        <v>31.8</v>
      </c>
      <c r="I17" s="55">
        <v>31.2</v>
      </c>
      <c r="J17" s="55">
        <v>16.2</v>
      </c>
      <c r="K17" s="55">
        <v>15</v>
      </c>
      <c r="L17" s="56">
        <v>14.4</v>
      </c>
      <c r="M17" s="56">
        <v>18</v>
      </c>
      <c r="N17" s="56">
        <v>17.400000000000002</v>
      </c>
      <c r="O17" s="56">
        <v>16.8</v>
      </c>
      <c r="P17" s="56">
        <v>14.4</v>
      </c>
      <c r="Q17" s="56">
        <v>13.8</v>
      </c>
      <c r="R17" s="56">
        <v>13.8</v>
      </c>
      <c r="S17" s="56">
        <v>14.4</v>
      </c>
      <c r="T17" s="56">
        <v>15</v>
      </c>
      <c r="U17" s="56">
        <v>15.6</v>
      </c>
      <c r="V17" s="56">
        <v>15.6</v>
      </c>
      <c r="W17" s="56">
        <v>16.2</v>
      </c>
      <c r="X17" s="56">
        <v>28.8</v>
      </c>
      <c r="Y17" s="56">
        <v>33.6</v>
      </c>
      <c r="Z17" s="57">
        <v>31.2</v>
      </c>
      <c r="AA17" s="59">
        <v>510.6</v>
      </c>
    </row>
    <row r="18" spans="1:27" x14ac:dyDescent="0.2">
      <c r="A18" s="52"/>
      <c r="B18" s="53" t="s">
        <v>50</v>
      </c>
      <c r="C18" s="54">
        <v>72</v>
      </c>
      <c r="D18" s="55">
        <v>70.2</v>
      </c>
      <c r="E18" s="55">
        <v>68.400000000000006</v>
      </c>
      <c r="F18" s="55">
        <v>66.599999999999994</v>
      </c>
      <c r="G18" s="55">
        <v>70.8</v>
      </c>
      <c r="H18" s="55">
        <v>73.2</v>
      </c>
      <c r="I18" s="55">
        <v>84.600000000000009</v>
      </c>
      <c r="J18" s="55">
        <v>94.2</v>
      </c>
      <c r="K18" s="55">
        <v>89.4</v>
      </c>
      <c r="L18" s="56">
        <v>85.8</v>
      </c>
      <c r="M18" s="56">
        <v>90.600000000000009</v>
      </c>
      <c r="N18" s="56">
        <v>82.2</v>
      </c>
      <c r="O18" s="56">
        <v>81</v>
      </c>
      <c r="P18" s="56">
        <v>81</v>
      </c>
      <c r="Q18" s="56">
        <v>96.600000000000009</v>
      </c>
      <c r="R18" s="56">
        <v>94.8</v>
      </c>
      <c r="S18" s="56">
        <v>100.2</v>
      </c>
      <c r="T18" s="56">
        <v>93.600000000000009</v>
      </c>
      <c r="U18" s="56">
        <v>96</v>
      </c>
      <c r="V18" s="56">
        <v>98.4</v>
      </c>
      <c r="W18" s="56">
        <v>94.8</v>
      </c>
      <c r="X18" s="56">
        <v>100.2</v>
      </c>
      <c r="Y18" s="56">
        <v>89.4</v>
      </c>
      <c r="Z18" s="57">
        <v>78.600000000000009</v>
      </c>
      <c r="AA18" s="59">
        <v>2052.6</v>
      </c>
    </row>
    <row r="19" spans="1:27" x14ac:dyDescent="0.2">
      <c r="A19" s="52"/>
      <c r="B19" s="53" t="s">
        <v>51</v>
      </c>
      <c r="C19" s="54">
        <v>0</v>
      </c>
      <c r="D19" s="55">
        <v>0</v>
      </c>
      <c r="E19" s="55">
        <v>0</v>
      </c>
      <c r="F19" s="55">
        <v>0</v>
      </c>
      <c r="G19" s="55">
        <v>0</v>
      </c>
      <c r="H19" s="55">
        <v>0</v>
      </c>
      <c r="I19" s="55">
        <v>0</v>
      </c>
      <c r="J19" s="55">
        <v>0</v>
      </c>
      <c r="K19" s="55">
        <v>0</v>
      </c>
      <c r="L19" s="56">
        <v>0</v>
      </c>
      <c r="M19" s="56">
        <v>0</v>
      </c>
      <c r="N19" s="56">
        <v>0</v>
      </c>
      <c r="O19" s="56">
        <v>0</v>
      </c>
      <c r="P19" s="56">
        <v>0</v>
      </c>
      <c r="Q19" s="56">
        <v>0</v>
      </c>
      <c r="R19" s="56">
        <v>0</v>
      </c>
      <c r="S19" s="56">
        <v>0</v>
      </c>
      <c r="T19" s="56">
        <v>0</v>
      </c>
      <c r="U19" s="56">
        <v>0</v>
      </c>
      <c r="V19" s="56">
        <v>0</v>
      </c>
      <c r="W19" s="56">
        <v>0</v>
      </c>
      <c r="X19" s="56">
        <v>0</v>
      </c>
      <c r="Y19" s="56">
        <v>0</v>
      </c>
      <c r="Z19" s="57">
        <v>0</v>
      </c>
      <c r="AA19" s="59">
        <v>0</v>
      </c>
    </row>
    <row r="20" spans="1:27" x14ac:dyDescent="0.2">
      <c r="A20" s="52"/>
      <c r="B20" s="53" t="s">
        <v>52</v>
      </c>
      <c r="C20" s="54">
        <v>419.6</v>
      </c>
      <c r="D20" s="55">
        <v>388.8</v>
      </c>
      <c r="E20" s="55">
        <v>416.40000000000003</v>
      </c>
      <c r="F20" s="55">
        <v>385.6</v>
      </c>
      <c r="G20" s="55">
        <v>414</v>
      </c>
      <c r="H20" s="55">
        <v>402</v>
      </c>
      <c r="I20" s="55">
        <v>416.8</v>
      </c>
      <c r="J20" s="55">
        <v>471.2</v>
      </c>
      <c r="K20" s="55">
        <v>484</v>
      </c>
      <c r="L20" s="56">
        <v>483.2</v>
      </c>
      <c r="M20" s="56">
        <v>458.40000000000003</v>
      </c>
      <c r="N20" s="56">
        <v>486</v>
      </c>
      <c r="O20" s="56">
        <v>474.8</v>
      </c>
      <c r="P20" s="56">
        <v>466.8</v>
      </c>
      <c r="Q20" s="56">
        <v>474.40000000000003</v>
      </c>
      <c r="R20" s="56">
        <v>482.8</v>
      </c>
      <c r="S20" s="56">
        <v>459.2</v>
      </c>
      <c r="T20" s="56">
        <v>476</v>
      </c>
      <c r="U20" s="56">
        <v>497.2</v>
      </c>
      <c r="V20" s="56">
        <v>470.40000000000003</v>
      </c>
      <c r="W20" s="56">
        <v>457.6</v>
      </c>
      <c r="X20" s="56">
        <v>443.2</v>
      </c>
      <c r="Y20" s="56">
        <v>412</v>
      </c>
      <c r="Z20" s="57">
        <v>423.6</v>
      </c>
      <c r="AA20" s="59">
        <v>10764.000000000002</v>
      </c>
    </row>
    <row r="21" spans="1:27" x14ac:dyDescent="0.2">
      <c r="A21" s="52"/>
      <c r="B21" s="53" t="s">
        <v>53</v>
      </c>
      <c r="C21" s="54">
        <v>204.4</v>
      </c>
      <c r="D21" s="55">
        <v>200.4</v>
      </c>
      <c r="E21" s="55">
        <v>198.8</v>
      </c>
      <c r="F21" s="55">
        <v>199.20000000000002</v>
      </c>
      <c r="G21" s="55">
        <v>197.6</v>
      </c>
      <c r="H21" s="55">
        <v>196.4</v>
      </c>
      <c r="I21" s="55">
        <v>194.4</v>
      </c>
      <c r="J21" s="55">
        <v>210.4</v>
      </c>
      <c r="K21" s="55">
        <v>221.6</v>
      </c>
      <c r="L21" s="56">
        <v>226.8</v>
      </c>
      <c r="M21" s="56">
        <v>230.4</v>
      </c>
      <c r="N21" s="56">
        <v>224.8</v>
      </c>
      <c r="O21" s="56">
        <v>207.20000000000002</v>
      </c>
      <c r="P21" s="56">
        <v>223.20000000000002</v>
      </c>
      <c r="Q21" s="56">
        <v>221.6</v>
      </c>
      <c r="R21" s="56">
        <v>221.20000000000002</v>
      </c>
      <c r="S21" s="56">
        <v>218.4</v>
      </c>
      <c r="T21" s="56">
        <v>203.6</v>
      </c>
      <c r="U21" s="56">
        <v>205.20000000000002</v>
      </c>
      <c r="V21" s="56">
        <v>204</v>
      </c>
      <c r="W21" s="56">
        <v>200.4</v>
      </c>
      <c r="X21" s="56">
        <v>196.8</v>
      </c>
      <c r="Y21" s="56">
        <v>201.6</v>
      </c>
      <c r="Z21" s="57">
        <v>190.4</v>
      </c>
      <c r="AA21" s="59">
        <v>4998.8</v>
      </c>
    </row>
    <row r="22" spans="1:27" x14ac:dyDescent="0.2">
      <c r="A22" s="52"/>
      <c r="B22" s="53" t="s">
        <v>54</v>
      </c>
      <c r="C22" s="54">
        <v>330</v>
      </c>
      <c r="D22" s="55">
        <v>302.40000000000003</v>
      </c>
      <c r="E22" s="55">
        <v>311.40000000000003</v>
      </c>
      <c r="F22" s="55">
        <v>311.40000000000003</v>
      </c>
      <c r="G22" s="55">
        <v>310.8</v>
      </c>
      <c r="H22" s="55">
        <v>321.60000000000002</v>
      </c>
      <c r="I22" s="55">
        <v>363.6</v>
      </c>
      <c r="J22" s="55">
        <v>382.2</v>
      </c>
      <c r="K22" s="55">
        <v>350.40000000000003</v>
      </c>
      <c r="L22" s="56">
        <v>343.2</v>
      </c>
      <c r="M22" s="56">
        <v>342.6</v>
      </c>
      <c r="N22" s="56">
        <v>333</v>
      </c>
      <c r="O22" s="56">
        <v>331.2</v>
      </c>
      <c r="P22" s="56">
        <v>333</v>
      </c>
      <c r="Q22" s="56">
        <v>325.8</v>
      </c>
      <c r="R22" s="56">
        <v>319.8</v>
      </c>
      <c r="S22" s="56">
        <v>376.2</v>
      </c>
      <c r="T22" s="56">
        <v>408</v>
      </c>
      <c r="U22" s="56">
        <v>404.40000000000003</v>
      </c>
      <c r="V22" s="56">
        <v>404.40000000000003</v>
      </c>
      <c r="W22" s="56">
        <v>419.40000000000003</v>
      </c>
      <c r="X22" s="56">
        <v>403.8</v>
      </c>
      <c r="Y22" s="56">
        <v>357</v>
      </c>
      <c r="Z22" s="57">
        <v>322.8</v>
      </c>
      <c r="AA22" s="59">
        <v>8408.4</v>
      </c>
    </row>
    <row r="23" spans="1:27" x14ac:dyDescent="0.2">
      <c r="A23" s="52"/>
      <c r="B23" s="53" t="s">
        <v>55</v>
      </c>
      <c r="C23" s="54">
        <v>0</v>
      </c>
      <c r="D23" s="55">
        <v>0</v>
      </c>
      <c r="E23" s="55">
        <v>0</v>
      </c>
      <c r="F23" s="55">
        <v>0</v>
      </c>
      <c r="G23" s="55">
        <v>0</v>
      </c>
      <c r="H23" s="55">
        <v>0</v>
      </c>
      <c r="I23" s="55">
        <v>0</v>
      </c>
      <c r="J23" s="55">
        <v>0</v>
      </c>
      <c r="K23" s="55">
        <v>0</v>
      </c>
      <c r="L23" s="56">
        <v>0</v>
      </c>
      <c r="M23" s="56">
        <v>0</v>
      </c>
      <c r="N23" s="56">
        <v>0</v>
      </c>
      <c r="O23" s="56">
        <v>0</v>
      </c>
      <c r="P23" s="56">
        <v>0</v>
      </c>
      <c r="Q23" s="56">
        <v>0</v>
      </c>
      <c r="R23" s="56">
        <v>0</v>
      </c>
      <c r="S23" s="56">
        <v>0</v>
      </c>
      <c r="T23" s="56">
        <v>0</v>
      </c>
      <c r="U23" s="56">
        <v>0</v>
      </c>
      <c r="V23" s="56">
        <v>0</v>
      </c>
      <c r="W23" s="56">
        <v>0</v>
      </c>
      <c r="X23" s="56">
        <v>0</v>
      </c>
      <c r="Y23" s="56">
        <v>0</v>
      </c>
      <c r="Z23" s="57">
        <v>0</v>
      </c>
      <c r="AA23" s="59">
        <v>0</v>
      </c>
    </row>
    <row r="24" spans="1:27" x14ac:dyDescent="0.2">
      <c r="A24" s="52"/>
      <c r="B24" s="53" t="s">
        <v>56</v>
      </c>
      <c r="C24" s="54">
        <v>30.8</v>
      </c>
      <c r="D24" s="55">
        <v>29.400000000000002</v>
      </c>
      <c r="E24" s="55">
        <v>28.8</v>
      </c>
      <c r="F24" s="55">
        <v>27.8</v>
      </c>
      <c r="G24" s="55">
        <v>28.6</v>
      </c>
      <c r="H24" s="55">
        <v>29.8</v>
      </c>
      <c r="I24" s="55">
        <v>30.2</v>
      </c>
      <c r="J24" s="55">
        <v>30</v>
      </c>
      <c r="K24" s="55">
        <v>30.8</v>
      </c>
      <c r="L24" s="56">
        <v>27.6</v>
      </c>
      <c r="M24" s="56">
        <v>29</v>
      </c>
      <c r="N24" s="56">
        <v>28.2</v>
      </c>
      <c r="O24" s="56">
        <v>27.2</v>
      </c>
      <c r="P24" s="56">
        <v>27.6</v>
      </c>
      <c r="Q24" s="56">
        <v>26.8</v>
      </c>
      <c r="R24" s="56">
        <v>26.8</v>
      </c>
      <c r="S24" s="56">
        <v>28.8</v>
      </c>
      <c r="T24" s="56">
        <v>30.400000000000002</v>
      </c>
      <c r="U24" s="56">
        <v>28.8</v>
      </c>
      <c r="V24" s="56">
        <v>29.2</v>
      </c>
      <c r="W24" s="56">
        <v>28.400000000000002</v>
      </c>
      <c r="X24" s="56">
        <v>29.2</v>
      </c>
      <c r="Y24" s="56">
        <v>30</v>
      </c>
      <c r="Z24" s="57">
        <v>29.400000000000002</v>
      </c>
      <c r="AA24" s="59">
        <v>693.6</v>
      </c>
    </row>
    <row r="25" spans="1:27" x14ac:dyDescent="0.2">
      <c r="A25" s="52"/>
      <c r="B25" s="53" t="s">
        <v>57</v>
      </c>
      <c r="C25" s="54">
        <v>148.4</v>
      </c>
      <c r="D25" s="55">
        <v>145.6</v>
      </c>
      <c r="E25" s="55">
        <v>156</v>
      </c>
      <c r="F25" s="55">
        <v>154</v>
      </c>
      <c r="G25" s="55">
        <v>145.6</v>
      </c>
      <c r="H25" s="55">
        <v>142.80000000000001</v>
      </c>
      <c r="I25" s="55">
        <v>147.6</v>
      </c>
      <c r="J25" s="55">
        <v>151.20000000000002</v>
      </c>
      <c r="K25" s="55">
        <v>166.4</v>
      </c>
      <c r="L25" s="56">
        <v>168</v>
      </c>
      <c r="M25" s="56">
        <v>166.8</v>
      </c>
      <c r="N25" s="56">
        <v>185.6</v>
      </c>
      <c r="O25" s="56">
        <v>176</v>
      </c>
      <c r="P25" s="56">
        <v>163.6</v>
      </c>
      <c r="Q25" s="56">
        <v>168.8</v>
      </c>
      <c r="R25" s="56">
        <v>172</v>
      </c>
      <c r="S25" s="56">
        <v>177.6</v>
      </c>
      <c r="T25" s="56">
        <v>167.20000000000002</v>
      </c>
      <c r="U25" s="56">
        <v>166.4</v>
      </c>
      <c r="V25" s="56">
        <v>178.4</v>
      </c>
      <c r="W25" s="56">
        <v>172</v>
      </c>
      <c r="X25" s="56">
        <v>180.8</v>
      </c>
      <c r="Y25" s="56">
        <v>171.6</v>
      </c>
      <c r="Z25" s="57">
        <v>147.20000000000002</v>
      </c>
      <c r="AA25" s="59">
        <v>3919.6</v>
      </c>
    </row>
    <row r="26" spans="1:27" x14ac:dyDescent="0.2">
      <c r="A26" s="52"/>
      <c r="B26" s="53" t="s">
        <v>58</v>
      </c>
      <c r="C26" s="54">
        <v>0</v>
      </c>
      <c r="D26" s="55">
        <v>0</v>
      </c>
      <c r="E26" s="55">
        <v>0</v>
      </c>
      <c r="F26" s="55">
        <v>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  <c r="Q26" s="56">
        <v>0</v>
      </c>
      <c r="R26" s="56">
        <v>0</v>
      </c>
      <c r="S26" s="56">
        <v>0</v>
      </c>
      <c r="T26" s="56">
        <v>0</v>
      </c>
      <c r="U26" s="56">
        <v>0</v>
      </c>
      <c r="V26" s="56">
        <v>0</v>
      </c>
      <c r="W26" s="56">
        <v>0</v>
      </c>
      <c r="X26" s="56">
        <v>0</v>
      </c>
      <c r="Y26" s="56">
        <v>0</v>
      </c>
      <c r="Z26" s="57">
        <v>0</v>
      </c>
      <c r="AA26" s="59">
        <v>0</v>
      </c>
    </row>
    <row r="27" spans="1:27" x14ac:dyDescent="0.2">
      <c r="A27" s="52"/>
      <c r="B27" s="53" t="s">
        <v>59</v>
      </c>
      <c r="C27" s="54">
        <v>19.8</v>
      </c>
      <c r="D27" s="55">
        <v>26.400000000000002</v>
      </c>
      <c r="E27" s="55">
        <v>79.2</v>
      </c>
      <c r="F27" s="55">
        <v>13.200000000000001</v>
      </c>
      <c r="G27" s="55">
        <v>0</v>
      </c>
      <c r="H27" s="55">
        <v>0</v>
      </c>
      <c r="I27" s="55">
        <v>0</v>
      </c>
      <c r="J27" s="55">
        <v>0</v>
      </c>
      <c r="K27" s="55">
        <v>0</v>
      </c>
      <c r="L27" s="56">
        <v>0</v>
      </c>
      <c r="M27" s="56">
        <v>0</v>
      </c>
      <c r="N27" s="56">
        <v>0</v>
      </c>
      <c r="O27" s="56">
        <v>0</v>
      </c>
      <c r="P27" s="56">
        <v>0</v>
      </c>
      <c r="Q27" s="56">
        <v>0</v>
      </c>
      <c r="R27" s="56">
        <v>0</v>
      </c>
      <c r="S27" s="56">
        <v>0</v>
      </c>
      <c r="T27" s="56">
        <v>0</v>
      </c>
      <c r="U27" s="56">
        <v>0</v>
      </c>
      <c r="V27" s="56">
        <v>0</v>
      </c>
      <c r="W27" s="56">
        <v>0</v>
      </c>
      <c r="X27" s="56">
        <v>0</v>
      </c>
      <c r="Y27" s="56">
        <v>6.6000000000000005</v>
      </c>
      <c r="Z27" s="57">
        <v>39.6</v>
      </c>
      <c r="AA27" s="59">
        <v>184.79999999999998</v>
      </c>
    </row>
    <row r="28" spans="1:27" x14ac:dyDescent="0.2">
      <c r="A28" s="52"/>
      <c r="B28" s="53" t="s">
        <v>60</v>
      </c>
      <c r="C28" s="54">
        <v>1201.2</v>
      </c>
      <c r="D28" s="55">
        <v>759</v>
      </c>
      <c r="E28" s="55">
        <v>1009.8000000000001</v>
      </c>
      <c r="F28" s="55">
        <v>1504.8</v>
      </c>
      <c r="G28" s="55">
        <v>2554.2000000000003</v>
      </c>
      <c r="H28" s="55">
        <v>4507.8</v>
      </c>
      <c r="I28" s="55">
        <v>6679.2</v>
      </c>
      <c r="J28" s="55">
        <v>7583.4000000000005</v>
      </c>
      <c r="K28" s="55">
        <v>7497.6</v>
      </c>
      <c r="L28" s="56">
        <v>6085.2</v>
      </c>
      <c r="M28" s="56">
        <v>7484.4000000000005</v>
      </c>
      <c r="N28" s="56">
        <v>7576.8</v>
      </c>
      <c r="O28" s="56">
        <v>6626.4000000000005</v>
      </c>
      <c r="P28" s="56">
        <v>7920</v>
      </c>
      <c r="Q28" s="56">
        <v>8560.2000000000007</v>
      </c>
      <c r="R28" s="56">
        <v>8969.4</v>
      </c>
      <c r="S28" s="56">
        <v>7286.4000000000005</v>
      </c>
      <c r="T28" s="56">
        <v>6362.4000000000005</v>
      </c>
      <c r="U28" s="56">
        <v>6276.6</v>
      </c>
      <c r="V28" s="56">
        <v>5260.2</v>
      </c>
      <c r="W28" s="56">
        <v>4785</v>
      </c>
      <c r="X28" s="56">
        <v>2112</v>
      </c>
      <c r="Y28" s="56">
        <v>1438.8</v>
      </c>
      <c r="Z28" s="57">
        <v>877.80000000000007</v>
      </c>
      <c r="AA28" s="59">
        <v>120918.59999999999</v>
      </c>
    </row>
    <row r="29" spans="1:27" x14ac:dyDescent="0.2">
      <c r="A29" s="52"/>
      <c r="B29" s="53" t="s">
        <v>61</v>
      </c>
      <c r="C29" s="54">
        <v>2151.6</v>
      </c>
      <c r="D29" s="55">
        <v>2072.4</v>
      </c>
      <c r="E29" s="55">
        <v>2072.4</v>
      </c>
      <c r="F29" s="55">
        <v>1914</v>
      </c>
      <c r="G29" s="55">
        <v>1940.4</v>
      </c>
      <c r="H29" s="55">
        <v>2006.4</v>
      </c>
      <c r="I29" s="55">
        <v>2204.4</v>
      </c>
      <c r="J29" s="55">
        <v>2534.4</v>
      </c>
      <c r="K29" s="55">
        <v>2679.6</v>
      </c>
      <c r="L29" s="56">
        <v>2547.6</v>
      </c>
      <c r="M29" s="56">
        <v>2534.4</v>
      </c>
      <c r="N29" s="56">
        <v>2547.6</v>
      </c>
      <c r="O29" s="56">
        <v>2534.4</v>
      </c>
      <c r="P29" s="56">
        <v>2481.6</v>
      </c>
      <c r="Q29" s="56">
        <v>2402.4</v>
      </c>
      <c r="R29" s="56">
        <v>2442</v>
      </c>
      <c r="S29" s="56">
        <v>2560.8000000000002</v>
      </c>
      <c r="T29" s="56">
        <v>2521.2000000000003</v>
      </c>
      <c r="U29" s="56">
        <v>2442</v>
      </c>
      <c r="V29" s="56">
        <v>2428.8000000000002</v>
      </c>
      <c r="W29" s="56">
        <v>2376</v>
      </c>
      <c r="X29" s="56">
        <v>2376</v>
      </c>
      <c r="Y29" s="56">
        <v>2204.4</v>
      </c>
      <c r="Z29" s="57">
        <v>2125.1999999999998</v>
      </c>
      <c r="AA29" s="59">
        <v>56100</v>
      </c>
    </row>
    <row r="30" spans="1:27" x14ac:dyDescent="0.2">
      <c r="A30" s="52"/>
      <c r="B30" s="53" t="s">
        <v>62</v>
      </c>
      <c r="C30" s="54">
        <v>3524.4</v>
      </c>
      <c r="D30" s="55">
        <v>3379.2000000000003</v>
      </c>
      <c r="E30" s="55">
        <v>3339.6</v>
      </c>
      <c r="F30" s="55">
        <v>3313.2000000000003</v>
      </c>
      <c r="G30" s="55">
        <v>3366</v>
      </c>
      <c r="H30" s="55">
        <v>3537.6</v>
      </c>
      <c r="I30" s="55">
        <v>3986.4</v>
      </c>
      <c r="J30" s="55">
        <v>4342.8</v>
      </c>
      <c r="K30" s="55">
        <v>4369.2</v>
      </c>
      <c r="L30" s="56">
        <v>4488</v>
      </c>
      <c r="M30" s="56">
        <v>4435.2</v>
      </c>
      <c r="N30" s="56">
        <v>4369.2</v>
      </c>
      <c r="O30" s="56">
        <v>4422</v>
      </c>
      <c r="P30" s="56">
        <v>4395.6000000000004</v>
      </c>
      <c r="Q30" s="56">
        <v>4316.3999999999996</v>
      </c>
      <c r="R30" s="56">
        <v>4527.6000000000004</v>
      </c>
      <c r="S30" s="56">
        <v>4567.2</v>
      </c>
      <c r="T30" s="56">
        <v>4699.2</v>
      </c>
      <c r="U30" s="56">
        <v>4738.8</v>
      </c>
      <c r="V30" s="56">
        <v>4752</v>
      </c>
      <c r="W30" s="56">
        <v>4554</v>
      </c>
      <c r="X30" s="56">
        <v>4395.6000000000004</v>
      </c>
      <c r="Y30" s="56">
        <v>4118.3999999999996</v>
      </c>
      <c r="Z30" s="57">
        <v>3841.2000000000003</v>
      </c>
      <c r="AA30" s="59">
        <v>99778.799999999988</v>
      </c>
    </row>
    <row r="31" spans="1:27" x14ac:dyDescent="0.2">
      <c r="A31" s="52"/>
      <c r="B31" s="53" t="s">
        <v>63</v>
      </c>
      <c r="C31" s="54">
        <v>0</v>
      </c>
      <c r="D31" s="55">
        <v>0</v>
      </c>
      <c r="E31" s="55">
        <v>0</v>
      </c>
      <c r="F31" s="55">
        <v>0</v>
      </c>
      <c r="G31" s="55">
        <v>0</v>
      </c>
      <c r="H31" s="55">
        <v>0</v>
      </c>
      <c r="I31" s="55">
        <v>0</v>
      </c>
      <c r="J31" s="55">
        <v>0</v>
      </c>
      <c r="K31" s="55">
        <v>0</v>
      </c>
      <c r="L31" s="56">
        <v>0</v>
      </c>
      <c r="M31" s="56">
        <v>0</v>
      </c>
      <c r="N31" s="56">
        <v>0</v>
      </c>
      <c r="O31" s="56">
        <v>0</v>
      </c>
      <c r="P31" s="56">
        <v>0</v>
      </c>
      <c r="Q31" s="56">
        <v>0</v>
      </c>
      <c r="R31" s="56">
        <v>0</v>
      </c>
      <c r="S31" s="56">
        <v>0</v>
      </c>
      <c r="T31" s="56">
        <v>0</v>
      </c>
      <c r="U31" s="56">
        <v>0</v>
      </c>
      <c r="V31" s="56">
        <v>0</v>
      </c>
      <c r="W31" s="56">
        <v>0</v>
      </c>
      <c r="X31" s="56">
        <v>0</v>
      </c>
      <c r="Y31" s="56">
        <v>0</v>
      </c>
      <c r="Z31" s="57">
        <v>0</v>
      </c>
      <c r="AA31" s="59">
        <v>0</v>
      </c>
    </row>
    <row r="32" spans="1:27" x14ac:dyDescent="0.2">
      <c r="A32" s="52"/>
      <c r="B32" s="53" t="s">
        <v>64</v>
      </c>
      <c r="C32" s="54">
        <v>6956.4000000000005</v>
      </c>
      <c r="D32" s="55">
        <v>6276.6</v>
      </c>
      <c r="E32" s="55">
        <v>6415.2</v>
      </c>
      <c r="F32" s="55">
        <v>6910.2</v>
      </c>
      <c r="G32" s="55">
        <v>8038.8</v>
      </c>
      <c r="H32" s="55">
        <v>10315.800000000001</v>
      </c>
      <c r="I32" s="55">
        <v>13186.800000000001</v>
      </c>
      <c r="J32" s="55">
        <v>14902.800000000001</v>
      </c>
      <c r="K32" s="55">
        <v>15001.800000000001</v>
      </c>
      <c r="L32" s="56">
        <v>13754.4</v>
      </c>
      <c r="M32" s="56">
        <v>14949</v>
      </c>
      <c r="N32" s="56">
        <v>14876.4</v>
      </c>
      <c r="O32" s="56">
        <v>13945.800000000001</v>
      </c>
      <c r="P32" s="56">
        <v>15213</v>
      </c>
      <c r="Q32" s="56">
        <v>15734.4</v>
      </c>
      <c r="R32" s="56">
        <v>16480.2</v>
      </c>
      <c r="S32" s="56">
        <v>14949</v>
      </c>
      <c r="T32" s="56">
        <v>14150.4</v>
      </c>
      <c r="U32" s="56">
        <v>14196.6</v>
      </c>
      <c r="V32" s="56">
        <v>13153.800000000001</v>
      </c>
      <c r="W32" s="56">
        <v>12434.4</v>
      </c>
      <c r="X32" s="56">
        <v>9438</v>
      </c>
      <c r="Y32" s="56">
        <v>8283</v>
      </c>
      <c r="Z32" s="57">
        <v>7220.4000000000005</v>
      </c>
      <c r="AA32" s="59">
        <v>286783.2</v>
      </c>
    </row>
    <row r="33" spans="1:27" x14ac:dyDescent="0.2">
      <c r="A33" s="52"/>
      <c r="B33" s="53" t="s">
        <v>65</v>
      </c>
      <c r="C33" s="54">
        <v>19.8</v>
      </c>
      <c r="D33" s="55">
        <v>0</v>
      </c>
      <c r="E33" s="55">
        <v>72.600000000000009</v>
      </c>
      <c r="F33" s="55">
        <v>112.2</v>
      </c>
      <c r="G33" s="55">
        <v>726</v>
      </c>
      <c r="H33" s="55">
        <v>2501.4</v>
      </c>
      <c r="I33" s="55">
        <v>4468.2</v>
      </c>
      <c r="J33" s="55">
        <v>5049</v>
      </c>
      <c r="K33" s="55">
        <v>4824.6000000000004</v>
      </c>
      <c r="L33" s="56">
        <v>3531</v>
      </c>
      <c r="M33" s="56">
        <v>4950</v>
      </c>
      <c r="N33" s="56">
        <v>5035.8</v>
      </c>
      <c r="O33" s="56">
        <v>4092</v>
      </c>
      <c r="P33" s="56">
        <v>5445</v>
      </c>
      <c r="Q33" s="56">
        <v>6157.8</v>
      </c>
      <c r="R33" s="56">
        <v>6534</v>
      </c>
      <c r="S33" s="56">
        <v>4732.2</v>
      </c>
      <c r="T33" s="56">
        <v>3841.2000000000003</v>
      </c>
      <c r="U33" s="56">
        <v>3828</v>
      </c>
      <c r="V33" s="56">
        <v>2831.4</v>
      </c>
      <c r="W33" s="56">
        <v>2402.4</v>
      </c>
      <c r="X33" s="56">
        <v>171.6</v>
      </c>
      <c r="Y33" s="56">
        <v>46.2</v>
      </c>
      <c r="Z33" s="57">
        <v>0</v>
      </c>
      <c r="AA33" s="59">
        <v>71372.399999999994</v>
      </c>
    </row>
    <row r="34" spans="1:27" x14ac:dyDescent="0.2">
      <c r="A34" s="52"/>
      <c r="B34" s="53" t="s">
        <v>66</v>
      </c>
      <c r="C34" s="54">
        <v>996.6</v>
      </c>
      <c r="D34" s="55">
        <v>1359.6000000000001</v>
      </c>
      <c r="E34" s="55">
        <v>1221</v>
      </c>
      <c r="F34" s="55">
        <v>541.20000000000005</v>
      </c>
      <c r="G34" s="55">
        <v>112.2</v>
      </c>
      <c r="H34" s="55">
        <v>0</v>
      </c>
      <c r="I34" s="55">
        <v>0</v>
      </c>
      <c r="J34" s="55">
        <v>0</v>
      </c>
      <c r="K34" s="55">
        <v>0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  <c r="S34" s="56">
        <v>0</v>
      </c>
      <c r="T34" s="56">
        <v>0</v>
      </c>
      <c r="U34" s="56">
        <v>0</v>
      </c>
      <c r="V34" s="56">
        <v>0</v>
      </c>
      <c r="W34" s="56">
        <v>0</v>
      </c>
      <c r="X34" s="56">
        <v>455.40000000000003</v>
      </c>
      <c r="Y34" s="56">
        <v>818.4</v>
      </c>
      <c r="Z34" s="57">
        <v>1293.6000000000001</v>
      </c>
      <c r="AA34" s="59">
        <v>6798</v>
      </c>
    </row>
    <row r="35" spans="1:27" x14ac:dyDescent="0.2">
      <c r="A35" s="52"/>
      <c r="B35" s="53" t="s">
        <v>67</v>
      </c>
      <c r="C35" s="54">
        <v>2250.6</v>
      </c>
      <c r="D35" s="55">
        <v>2158.1999999999998</v>
      </c>
      <c r="E35" s="55">
        <v>2131.8000000000002</v>
      </c>
      <c r="F35" s="55">
        <v>2092.1999999999998</v>
      </c>
      <c r="G35" s="55">
        <v>2112</v>
      </c>
      <c r="H35" s="55">
        <v>2244</v>
      </c>
      <c r="I35" s="55">
        <v>2521.2000000000003</v>
      </c>
      <c r="J35" s="55">
        <v>2950.2000000000003</v>
      </c>
      <c r="K35" s="55">
        <v>3128.4</v>
      </c>
      <c r="L35" s="56">
        <v>3174.6</v>
      </c>
      <c r="M35" s="56">
        <v>3009.6</v>
      </c>
      <c r="N35" s="56">
        <v>2923.8</v>
      </c>
      <c r="O35" s="56">
        <v>2884.2000000000003</v>
      </c>
      <c r="P35" s="56">
        <v>2884.2000000000003</v>
      </c>
      <c r="Q35" s="56">
        <v>2838</v>
      </c>
      <c r="R35" s="56">
        <v>2970</v>
      </c>
      <c r="S35" s="56">
        <v>3082.2000000000003</v>
      </c>
      <c r="T35" s="56">
        <v>3075.6</v>
      </c>
      <c r="U35" s="56">
        <v>3168</v>
      </c>
      <c r="V35" s="56">
        <v>3135</v>
      </c>
      <c r="W35" s="56">
        <v>3075.6</v>
      </c>
      <c r="X35" s="56">
        <v>2930.4</v>
      </c>
      <c r="Y35" s="56">
        <v>2712.6</v>
      </c>
      <c r="Z35" s="57">
        <v>2521.2000000000003</v>
      </c>
      <c r="AA35" s="59">
        <v>65973.599999999991</v>
      </c>
    </row>
    <row r="36" spans="1:27" x14ac:dyDescent="0.2">
      <c r="A36" s="52"/>
      <c r="B36" s="53" t="s">
        <v>68</v>
      </c>
      <c r="C36" s="54">
        <v>0</v>
      </c>
      <c r="D36" s="55">
        <v>0</v>
      </c>
      <c r="E36" s="55">
        <v>0</v>
      </c>
      <c r="F36" s="55">
        <v>0</v>
      </c>
      <c r="G36" s="55">
        <v>0</v>
      </c>
      <c r="H36" s="55">
        <v>0</v>
      </c>
      <c r="I36" s="55">
        <v>0</v>
      </c>
      <c r="J36" s="55">
        <v>0</v>
      </c>
      <c r="K36" s="55">
        <v>0</v>
      </c>
      <c r="L36" s="56">
        <v>0</v>
      </c>
      <c r="M36" s="56">
        <v>0</v>
      </c>
      <c r="N36" s="56">
        <v>0</v>
      </c>
      <c r="O36" s="56">
        <v>0</v>
      </c>
      <c r="P36" s="56">
        <v>0</v>
      </c>
      <c r="Q36" s="56">
        <v>0</v>
      </c>
      <c r="R36" s="56">
        <v>0</v>
      </c>
      <c r="S36" s="56">
        <v>0</v>
      </c>
      <c r="T36" s="56">
        <v>0</v>
      </c>
      <c r="U36" s="56">
        <v>0</v>
      </c>
      <c r="V36" s="56">
        <v>0</v>
      </c>
      <c r="W36" s="56">
        <v>0</v>
      </c>
      <c r="X36" s="56">
        <v>0</v>
      </c>
      <c r="Y36" s="56">
        <v>0</v>
      </c>
      <c r="Z36" s="57">
        <v>0</v>
      </c>
      <c r="AA36" s="59">
        <v>0</v>
      </c>
    </row>
    <row r="37" spans="1:27" x14ac:dyDescent="0.2">
      <c r="A37" s="52"/>
      <c r="B37" s="53" t="s">
        <v>69</v>
      </c>
      <c r="C37" s="54">
        <v>0</v>
      </c>
      <c r="D37" s="55">
        <v>0</v>
      </c>
      <c r="E37" s="55">
        <v>0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  <c r="W37" s="56">
        <v>0</v>
      </c>
      <c r="X37" s="56">
        <v>0</v>
      </c>
      <c r="Y37" s="56">
        <v>0</v>
      </c>
      <c r="Z37" s="57">
        <v>0</v>
      </c>
      <c r="AA37" s="59">
        <v>0</v>
      </c>
    </row>
    <row r="38" spans="1:27" x14ac:dyDescent="0.2">
      <c r="A38" s="52"/>
      <c r="B38" s="53" t="s">
        <v>70</v>
      </c>
      <c r="C38" s="54">
        <v>714</v>
      </c>
      <c r="D38" s="55">
        <v>693</v>
      </c>
      <c r="E38" s="55">
        <v>697.2</v>
      </c>
      <c r="F38" s="55">
        <v>693</v>
      </c>
      <c r="G38" s="55">
        <v>705.6</v>
      </c>
      <c r="H38" s="55">
        <v>701.4</v>
      </c>
      <c r="I38" s="55">
        <v>735</v>
      </c>
      <c r="J38" s="55">
        <v>772.80000000000007</v>
      </c>
      <c r="K38" s="55">
        <v>777</v>
      </c>
      <c r="L38" s="56">
        <v>764.4</v>
      </c>
      <c r="M38" s="56">
        <v>760.2</v>
      </c>
      <c r="N38" s="56">
        <v>743.4</v>
      </c>
      <c r="O38" s="56">
        <v>747.6</v>
      </c>
      <c r="P38" s="56">
        <v>735</v>
      </c>
      <c r="Q38" s="56">
        <v>743.4</v>
      </c>
      <c r="R38" s="56">
        <v>798</v>
      </c>
      <c r="S38" s="56">
        <v>852.6</v>
      </c>
      <c r="T38" s="56">
        <v>869.4</v>
      </c>
      <c r="U38" s="56">
        <v>890.4</v>
      </c>
      <c r="V38" s="56">
        <v>886.2</v>
      </c>
      <c r="W38" s="56">
        <v>861</v>
      </c>
      <c r="X38" s="56">
        <v>823.2</v>
      </c>
      <c r="Y38" s="56">
        <v>806.4</v>
      </c>
      <c r="Z38" s="57">
        <v>777</v>
      </c>
      <c r="AA38" s="59">
        <v>18547.2</v>
      </c>
    </row>
    <row r="39" spans="1:27" x14ac:dyDescent="0.2">
      <c r="A39" s="52"/>
      <c r="B39" s="53" t="s">
        <v>71</v>
      </c>
      <c r="C39" s="54">
        <v>445.2</v>
      </c>
      <c r="D39" s="55">
        <v>434</v>
      </c>
      <c r="E39" s="55">
        <v>431.2</v>
      </c>
      <c r="F39" s="55">
        <v>431.2</v>
      </c>
      <c r="G39" s="55">
        <v>439.6</v>
      </c>
      <c r="H39" s="55">
        <v>436.8</v>
      </c>
      <c r="I39" s="55">
        <v>464.8</v>
      </c>
      <c r="J39" s="55">
        <v>627.20000000000005</v>
      </c>
      <c r="K39" s="55">
        <v>744.80000000000007</v>
      </c>
      <c r="L39" s="56">
        <v>725.2</v>
      </c>
      <c r="M39" s="56">
        <v>719.6</v>
      </c>
      <c r="N39" s="56">
        <v>691.6</v>
      </c>
      <c r="O39" s="56">
        <v>697.2</v>
      </c>
      <c r="P39" s="56">
        <v>688.80000000000007</v>
      </c>
      <c r="Q39" s="56">
        <v>694.4</v>
      </c>
      <c r="R39" s="56">
        <v>756</v>
      </c>
      <c r="S39" s="56">
        <v>806.4</v>
      </c>
      <c r="T39" s="56">
        <v>845.6</v>
      </c>
      <c r="U39" s="56">
        <v>879.2</v>
      </c>
      <c r="V39" s="56">
        <v>870.80000000000007</v>
      </c>
      <c r="W39" s="56">
        <v>845.6</v>
      </c>
      <c r="X39" s="56">
        <v>798</v>
      </c>
      <c r="Y39" s="56">
        <v>775.6</v>
      </c>
      <c r="Z39" s="57">
        <v>739.2</v>
      </c>
      <c r="AA39" s="59">
        <v>15988.000000000004</v>
      </c>
    </row>
    <row r="40" spans="1:27" s="65" customFormat="1" ht="16.5" thickBot="1" x14ac:dyDescent="0.3">
      <c r="A40" s="60"/>
      <c r="B40" s="61" t="s">
        <v>2</v>
      </c>
      <c r="C40" s="62">
        <f t="shared" ref="C40:AA40" si="0">SUM(C8:C39)</f>
        <v>28085.279999999999</v>
      </c>
      <c r="D40" s="62">
        <f t="shared" si="0"/>
        <v>26561.359999999997</v>
      </c>
      <c r="E40" s="62">
        <f t="shared" si="0"/>
        <v>26795.799999999996</v>
      </c>
      <c r="F40" s="62">
        <f t="shared" si="0"/>
        <v>26485.936000000005</v>
      </c>
      <c r="G40" s="62">
        <f t="shared" si="0"/>
        <v>29083.767999999996</v>
      </c>
      <c r="H40" s="62">
        <f t="shared" si="0"/>
        <v>35820.176000000007</v>
      </c>
      <c r="I40" s="62">
        <f t="shared" si="0"/>
        <v>45041.423999999999</v>
      </c>
      <c r="J40" s="62">
        <f t="shared" si="0"/>
        <v>50855.200000000004</v>
      </c>
      <c r="K40" s="62">
        <f t="shared" si="0"/>
        <v>51435.528000000006</v>
      </c>
      <c r="L40" s="62">
        <f t="shared" si="0"/>
        <v>47470.871999999996</v>
      </c>
      <c r="M40" s="62">
        <f t="shared" si="0"/>
        <v>51155.063999999998</v>
      </c>
      <c r="N40" s="62">
        <f t="shared" si="0"/>
        <v>50966.424000000006</v>
      </c>
      <c r="O40" s="62">
        <f t="shared" si="0"/>
        <v>48243.255999999994</v>
      </c>
      <c r="P40" s="62">
        <f t="shared" si="0"/>
        <v>51912.735999999997</v>
      </c>
      <c r="Q40" s="62">
        <f t="shared" si="0"/>
        <v>53301.840000000011</v>
      </c>
      <c r="R40" s="62">
        <f t="shared" si="0"/>
        <v>55678.351999999999</v>
      </c>
      <c r="S40" s="62">
        <f t="shared" si="0"/>
        <v>51270.432000000001</v>
      </c>
      <c r="T40" s="62">
        <f t="shared" si="0"/>
        <v>48928.271999999997</v>
      </c>
      <c r="U40" s="62">
        <f t="shared" si="0"/>
        <v>48878.271999999997</v>
      </c>
      <c r="V40" s="62">
        <f t="shared" si="0"/>
        <v>45770.184000000001</v>
      </c>
      <c r="W40" s="62">
        <f t="shared" si="0"/>
        <v>43370.303999999996</v>
      </c>
      <c r="X40" s="62">
        <f t="shared" si="0"/>
        <v>35271.383999999998</v>
      </c>
      <c r="Y40" s="62">
        <f t="shared" si="0"/>
        <v>32125.263999999999</v>
      </c>
      <c r="Z40" s="63">
        <f t="shared" si="0"/>
        <v>29702.864000000001</v>
      </c>
      <c r="AA40" s="64">
        <f t="shared" si="0"/>
        <v>1014209.9919999999</v>
      </c>
    </row>
    <row r="95" spans="2:9" ht="17.25" hidden="1" customHeight="1" x14ac:dyDescent="0.2">
      <c r="B95" s="66" t="s">
        <v>33</v>
      </c>
      <c r="C95" s="36"/>
      <c r="D95" s="46">
        <v>1</v>
      </c>
      <c r="E95" s="38">
        <v>0</v>
      </c>
      <c r="F95" s="38">
        <v>0</v>
      </c>
      <c r="G95" s="38">
        <v>1</v>
      </c>
      <c r="H95" s="38">
        <v>1</v>
      </c>
      <c r="I95" s="38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18" customWidth="1"/>
    <col min="55" max="16384" width="9.140625" style="1"/>
  </cols>
  <sheetData>
    <row r="1" spans="1:54" x14ac:dyDescent="0.2">
      <c r="A1" s="14"/>
    </row>
    <row r="2" spans="1:54" ht="25.5" x14ac:dyDescent="0.35">
      <c r="A2" s="14"/>
      <c r="B2" s="25" t="str">
        <f>'Время горизонтально'!E2</f>
        <v>Электроэнергия по фидерам по часовым интервалам</v>
      </c>
    </row>
    <row r="3" spans="1:54" ht="15.75" x14ac:dyDescent="0.25">
      <c r="A3" s="14"/>
      <c r="B3" s="26" t="str">
        <f>IF(isOV="","",isOV)</f>
        <v/>
      </c>
    </row>
    <row r="4" spans="1:54" s="23" customFormat="1" ht="15.75" x14ac:dyDescent="0.25">
      <c r="A4" s="1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</row>
    <row r="5" spans="1:54" s="24" customFormat="1" ht="15.75" x14ac:dyDescent="0.25">
      <c r="A5" s="15" t="str">
        <f>IF(group="","",group)</f>
        <v>ПС 110 кВ Кириллов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</row>
    <row r="6" spans="1:54" s="31" customFormat="1" ht="35.25" customHeight="1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4" x14ac:dyDescent="0.2">
      <c r="A7" s="17" t="s">
        <v>3</v>
      </c>
    </row>
    <row r="8" spans="1:54" x14ac:dyDescent="0.2">
      <c r="A8" s="17" t="s">
        <v>4</v>
      </c>
    </row>
    <row r="9" spans="1:54" x14ac:dyDescent="0.2">
      <c r="A9" s="17" t="s">
        <v>5</v>
      </c>
    </row>
    <row r="10" spans="1:54" x14ac:dyDescent="0.2">
      <c r="A10" s="17" t="s">
        <v>6</v>
      </c>
    </row>
    <row r="11" spans="1:54" x14ac:dyDescent="0.2">
      <c r="A11" s="17" t="s">
        <v>7</v>
      </c>
    </row>
    <row r="12" spans="1:54" x14ac:dyDescent="0.2">
      <c r="A12" s="17" t="s">
        <v>8</v>
      </c>
    </row>
    <row r="13" spans="1:54" x14ac:dyDescent="0.2">
      <c r="A13" s="17" t="s">
        <v>9</v>
      </c>
    </row>
    <row r="14" spans="1:54" x14ac:dyDescent="0.2">
      <c r="A14" s="17" t="s">
        <v>10</v>
      </c>
    </row>
    <row r="15" spans="1:54" x14ac:dyDescent="0.2">
      <c r="A15" s="17" t="s">
        <v>11</v>
      </c>
    </row>
    <row r="16" spans="1:54" x14ac:dyDescent="0.2">
      <c r="A16" s="17" t="s">
        <v>12</v>
      </c>
    </row>
    <row r="17" spans="1:1" x14ac:dyDescent="0.2">
      <c r="A17" s="17" t="s">
        <v>13</v>
      </c>
    </row>
    <row r="18" spans="1:1" x14ac:dyDescent="0.2">
      <c r="A18" s="17" t="s">
        <v>14</v>
      </c>
    </row>
    <row r="19" spans="1:1" x14ac:dyDescent="0.2">
      <c r="A19" s="17" t="s">
        <v>15</v>
      </c>
    </row>
    <row r="20" spans="1:1" x14ac:dyDescent="0.2">
      <c r="A20" s="17" t="s">
        <v>16</v>
      </c>
    </row>
    <row r="21" spans="1:1" x14ac:dyDescent="0.2">
      <c r="A21" s="17" t="s">
        <v>17</v>
      </c>
    </row>
    <row r="22" spans="1:1" x14ac:dyDescent="0.2">
      <c r="A22" s="17" t="s">
        <v>18</v>
      </c>
    </row>
    <row r="23" spans="1:1" x14ac:dyDescent="0.2">
      <c r="A23" s="17" t="s">
        <v>19</v>
      </c>
    </row>
    <row r="24" spans="1:1" x14ac:dyDescent="0.2">
      <c r="A24" s="17" t="s">
        <v>20</v>
      </c>
    </row>
    <row r="25" spans="1:1" x14ac:dyDescent="0.2">
      <c r="A25" s="17" t="s">
        <v>21</v>
      </c>
    </row>
    <row r="26" spans="1:1" x14ac:dyDescent="0.2">
      <c r="A26" s="17" t="s">
        <v>22</v>
      </c>
    </row>
    <row r="27" spans="1:1" x14ac:dyDescent="0.2">
      <c r="A27" s="17" t="s">
        <v>23</v>
      </c>
    </row>
    <row r="28" spans="1:1" x14ac:dyDescent="0.2">
      <c r="A28" s="17" t="s">
        <v>24</v>
      </c>
    </row>
    <row r="29" spans="1:1" x14ac:dyDescent="0.2">
      <c r="A29" s="17" t="s">
        <v>25</v>
      </c>
    </row>
    <row r="30" spans="1:1" x14ac:dyDescent="0.2">
      <c r="A30" s="17" t="s">
        <v>26</v>
      </c>
    </row>
    <row r="31" spans="1:1" s="28" customFormat="1" x14ac:dyDescent="0.2">
      <c r="A31" s="19" t="s">
        <v>2</v>
      </c>
    </row>
    <row r="32" spans="1:1" x14ac:dyDescent="0.2">
      <c r="A32" s="3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20" customWidth="1"/>
    <col min="2" max="2" width="10.28515625" style="21" hidden="1" customWidth="1"/>
    <col min="3" max="3" width="15.42578125" style="2" customWidth="1"/>
    <col min="4" max="4" width="20.7109375" style="3" customWidth="1"/>
    <col min="5" max="5" width="16.5703125" style="4" hidden="1" customWidth="1"/>
    <col min="6" max="6" width="16.5703125" style="3" hidden="1" customWidth="1"/>
    <col min="7" max="16384" width="9.140625" style="1"/>
  </cols>
  <sheetData>
    <row r="1" spans="1:6" ht="12.75" customHeight="1" x14ac:dyDescent="0.25"/>
    <row r="2" spans="1:6" ht="25.5" x14ac:dyDescent="0.25">
      <c r="A2" s="32" t="str">
        <f>'Время горизонтально'!E2</f>
        <v>Электроэнергия по фидерам по часовым интервалам</v>
      </c>
      <c r="B2" s="22"/>
    </row>
    <row r="3" spans="1:6" ht="21" customHeight="1" x14ac:dyDescent="0.3">
      <c r="C3" s="9" t="str">
        <f>IF(isOV="","",isOV)</f>
        <v/>
      </c>
    </row>
    <row r="4" spans="1:6" x14ac:dyDescent="0.25">
      <c r="A4" s="5" t="str">
        <f>IF(group="","",group)</f>
        <v>ПС 110 кВ Кириллов</v>
      </c>
      <c r="D4" s="6" t="str">
        <f>IF(energy="","",energy)</f>
        <v>активная энергия</v>
      </c>
    </row>
    <row r="5" spans="1:6" ht="15.75" customHeight="1" thickBot="1" x14ac:dyDescent="0.3">
      <c r="D5" s="7" t="str">
        <f>IF(period="","",period)</f>
        <v>за 16.12.2020</v>
      </c>
    </row>
    <row r="6" spans="1:6" s="8" customFormat="1" ht="34.5" customHeight="1" thickBot="1" x14ac:dyDescent="0.25">
      <c r="A6" s="10" t="s">
        <v>1</v>
      </c>
      <c r="B6" s="11" t="s">
        <v>27</v>
      </c>
      <c r="C6" s="12" t="s">
        <v>28</v>
      </c>
      <c r="D6" s="13" t="s">
        <v>34</v>
      </c>
      <c r="E6" s="33" t="s">
        <v>29</v>
      </c>
      <c r="F6" s="13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2021-01-20T11:15:50Z</dcterms:modified>
</cp:coreProperties>
</file>