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E79" i="3" l="1"/>
  <c r="G80" i="3" s="1"/>
  <c r="J80" i="3" s="1"/>
  <c r="D79" i="3"/>
  <c r="G79" i="3" s="1"/>
  <c r="J79" i="3" s="1"/>
  <c r="C79" i="3"/>
  <c r="G78" i="3" s="1"/>
  <c r="J78" i="3" s="1"/>
  <c r="E78" i="3"/>
  <c r="F80" i="3" s="1"/>
  <c r="I80" i="3" s="1"/>
  <c r="D78" i="3"/>
  <c r="F79" i="3" s="1"/>
  <c r="I79" i="3" s="1"/>
  <c r="C78" i="3"/>
  <c r="C80" i="3" s="1"/>
  <c r="C81" i="3" s="1"/>
  <c r="F78" i="3" l="1"/>
  <c r="I78" i="3" s="1"/>
  <c r="E80" i="3"/>
  <c r="E81" i="3" s="1"/>
  <c r="E82" i="3" s="1"/>
  <c r="D80" i="3"/>
  <c r="D81" i="3" s="1"/>
  <c r="C82" i="3"/>
  <c r="C83" i="3"/>
  <c r="D82" i="3"/>
  <c r="D83" i="3"/>
  <c r="E83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<sst xmlns="http://schemas.openxmlformats.org/spreadsheetml/2006/main" count="189" uniqueCount="100">
  <si>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</si>
  <si>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</si>
  <si>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</si>
  <si>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</si>
  <si>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</si>
  <si>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</si>
  <si>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</si>
  <si>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</si>
  <si>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</si>
  <si>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</si>
  <si>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</si>
  <si>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</si>
  <si>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</si>
  <si>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</si>
  <si>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</si>
  <si>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</si>
  <si>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</si>
  <si>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</si>
  <si>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</si>
  <si>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</si>
  <si>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</si>
  <si>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</si>
  <si>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</si>
  <si>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</si>
  <si>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</si>
  <si>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</si>
  <si>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</si>
  <si>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</si>
  <si>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</si>
  <si>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</si>
  <si>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</si>
  <si>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</si>
  <si>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</si>
  <si>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</si>
  <si>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</si>
  <si>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</si>
  <si>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</si>
  <si>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18.12.2019</t>
  </si>
  <si>
    <t>ПС 220 кВ Октябрьская</t>
  </si>
  <si>
    <t xml:space="preserve"> 0,4 Октябрьская ТСН 1 ао</t>
  </si>
  <si>
    <t xml:space="preserve"> 0,4 Октябрьская ТСН 3 ао</t>
  </si>
  <si>
    <t xml:space="preserve"> 10 Октябрьская Т 1 ап</t>
  </si>
  <si>
    <t xml:space="preserve"> 10 Октябрьская-ВЛ 3 ао</t>
  </si>
  <si>
    <t xml:space="preserve"> 10 Октябрьская-ВЛ 4 ао</t>
  </si>
  <si>
    <t xml:space="preserve"> 10 Октябрьская-ВЛ 7 ао</t>
  </si>
  <si>
    <t xml:space="preserve"> 10 Октябрьская-Диана ао</t>
  </si>
  <si>
    <t xml:space="preserve"> 10 Октябрьская-Середник ао</t>
  </si>
  <si>
    <t xml:space="preserve"> 10 Октябрьская-Станция 1 ао</t>
  </si>
  <si>
    <t xml:space="preserve"> 10 Октябрьская-Уйта ао</t>
  </si>
  <si>
    <t xml:space="preserve"> 10 Октябрьская-Уйта ап</t>
  </si>
  <si>
    <t xml:space="preserve"> 110 Октябрьская АТ 1 ао</t>
  </si>
  <si>
    <t xml:space="preserve"> 110 Октябрьская АТ 1 ап</t>
  </si>
  <si>
    <t xml:space="preserve"> 110 Октябрьская ОМВ ао</t>
  </si>
  <si>
    <t xml:space="preserve"> 110 Октябрьская ОМВ ао RS</t>
  </si>
  <si>
    <t xml:space="preserve"> 110 Октябрьская ОМВ ап</t>
  </si>
  <si>
    <t xml:space="preserve"> 110 Октябрьская ОМВ ап RS</t>
  </si>
  <si>
    <t xml:space="preserve"> 110 Октябрьская-Бабаево 1 ао</t>
  </si>
  <si>
    <t xml:space="preserve"> 110 Октябрьская-Бабаево 1 ап</t>
  </si>
  <si>
    <t xml:space="preserve"> 110 Октябрьская-Кадуй 1 ао</t>
  </si>
  <si>
    <t xml:space="preserve"> 110 Октябрьская-Кадуй 1 ап</t>
  </si>
  <si>
    <t xml:space="preserve"> 110 Октябрьская-Кадуй 2 ао</t>
  </si>
  <si>
    <t xml:space="preserve"> 110 Октябрьская-Кадуй 2 ап</t>
  </si>
  <si>
    <t xml:space="preserve"> 110 Октябрьская-Поселковая 1 ао</t>
  </si>
  <si>
    <t xml:space="preserve"> 110 Октябрьская-Поселковая 1 ап</t>
  </si>
  <si>
    <t xml:space="preserve"> 110 Октябрьская-Поселковая 2 ао</t>
  </si>
  <si>
    <t xml:space="preserve"> 110 Октябрьская-Поселковая 2 ап</t>
  </si>
  <si>
    <t xml:space="preserve"> 110 Октябрьская-Уйта 1 ао</t>
  </si>
  <si>
    <t xml:space="preserve"> 110 Октябрьская-Уйта 1 ао RS</t>
  </si>
  <si>
    <t xml:space="preserve"> 110 Октябрьская-Уйта 1 ап</t>
  </si>
  <si>
    <t xml:space="preserve"> 110 Октябрьская-Уйта 1 ап RS</t>
  </si>
  <si>
    <t/>
  </si>
  <si>
    <t>реактивная энергия</t>
  </si>
  <si>
    <t>Трёхобмоточный Авто тр-р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</si>
  <si>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</si>
  <si>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</si>
  <si>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</si>
  <si>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</si>
  <si>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</si>
  <si>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</si>
  <si>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</si>
  <si>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</si>
  <si>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кз, кВт</t>
  </si>
  <si>
    <t>Ток холостого хода</t>
  </si>
  <si>
    <t>I x, %</t>
  </si>
  <si>
    <t>Напряжение короткого замыкания</t>
  </si>
  <si>
    <t>U к, %</t>
  </si>
  <si>
    <t>Р</t>
  </si>
  <si>
    <t>Q</t>
  </si>
  <si>
    <t>плюс АТ 110      Р</t>
  </si>
  <si>
    <t>Нагрузочная мощность</t>
  </si>
  <si>
    <t>Р н, кВт</t>
  </si>
  <si>
    <t>Q н, квар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</si>
  <si>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</si>
  <si>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</si>
  <si>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</si>
  <si>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</si>
  <si>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</si>
  <si>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</si>
  <si>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</si>
  <si>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Потери в АТ-1  ПС "Октябрьская" в режимный день 18.12.2019 по Череповецким электрическим сетям, Кадуйский РЭС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</si>
</sst>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"/>
  </numFmts>
  <fonts count="16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4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13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4" fillId="0" borderId="0" xfId="1" applyFont="1" applyFill="1" applyBorder="1" applyAlignment="1">
      <alignment horizontal="center" vertical="center"/>
    </xf>
    <xf numFmtId="0" fontId="12" fillId="0" borderId="0" xfId="1" applyFill="1" applyBorder="1" applyAlignment="1"/>
    <xf numFmtId="0" fontId="15" fillId="0" borderId="20" xfId="1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horizontal="center"/>
    </xf>
    <xf numFmtId="0" fontId="15" fillId="3" borderId="21" xfId="1" applyFont="1" applyFill="1" applyBorder="1" applyAlignment="1">
      <alignment horizontal="left" vertical="center" wrapText="1"/>
    </xf>
    <xf numFmtId="0" fontId="15" fillId="3" borderId="22" xfId="1" applyFont="1" applyFill="1" applyBorder="1" applyAlignment="1">
      <alignment horizontal="center" vertical="center" wrapText="1"/>
    </xf>
    <xf numFmtId="0" fontId="12" fillId="4" borderId="23" xfId="1" applyFill="1" applyBorder="1" applyAlignment="1">
      <alignment horizontal="center" vertical="center"/>
    </xf>
    <xf numFmtId="0" fontId="15" fillId="3" borderId="24" xfId="1" applyFont="1" applyFill="1" applyBorder="1" applyAlignment="1">
      <alignment horizontal="left" vertical="center" wrapText="1"/>
    </xf>
    <xf numFmtId="0" fontId="15" fillId="3" borderId="25" xfId="1" applyFont="1" applyFill="1" applyBorder="1" applyAlignment="1">
      <alignment horizontal="center" vertical="center" wrapText="1"/>
    </xf>
    <xf numFmtId="0" fontId="12" fillId="4" borderId="26" xfId="1" applyFill="1" applyBorder="1" applyAlignment="1">
      <alignment horizontal="center" vertical="center"/>
    </xf>
    <xf numFmtId="0" fontId="12" fillId="0" borderId="0" xfId="1" applyFill="1" applyBorder="1" applyAlignment="1">
      <alignment horizontal="center"/>
    </xf>
    <xf numFmtId="0" fontId="15" fillId="0" borderId="0" xfId="1" applyFont="1" applyFill="1" applyBorder="1" applyAlignment="1"/>
    <xf numFmtId="2" fontId="12" fillId="0" borderId="26" xfId="1" applyNumberFormat="1" applyBorder="1" applyAlignment="1">
      <alignment horizontal="center" vertical="center"/>
    </xf>
    <xf numFmtId="4" fontId="12" fillId="0" borderId="26" xfId="1" applyNumberFormat="1" applyBorder="1" applyAlignment="1">
      <alignment horizontal="center" vertical="center"/>
    </xf>
    <xf numFmtId="165" fontId="12" fillId="0" borderId="0" xfId="1" applyNumberFormat="1" applyFill="1" applyBorder="1" applyAlignment="1">
      <alignment horizontal="center"/>
    </xf>
    <xf numFmtId="165" fontId="12" fillId="0" borderId="0" xfId="1" applyNumberFormat="1" applyFill="1" applyBorder="1" applyAlignment="1"/>
    <xf numFmtId="2" fontId="12" fillId="4" borderId="26" xfId="1" applyNumberFormat="1" applyFill="1" applyBorder="1" applyAlignment="1">
      <alignment horizontal="center" vertical="center"/>
    </xf>
    <xf numFmtId="0" fontId="15" fillId="3" borderId="31" xfId="1" applyFont="1" applyFill="1" applyBorder="1" applyAlignment="1">
      <alignment horizontal="left" vertical="center" wrapText="1"/>
    </xf>
    <xf numFmtId="0" fontId="15" fillId="3" borderId="33" xfId="1" applyFont="1" applyFill="1" applyBorder="1" applyAlignment="1">
      <alignment horizontal="center" vertical="center" wrapText="1"/>
    </xf>
    <xf numFmtId="2" fontId="12" fillId="4" borderId="34" xfId="1" applyNumberFormat="1" applyFill="1" applyBorder="1" applyAlignment="1">
      <alignment horizontal="center" vertical="center"/>
    </xf>
    <xf numFmtId="165" fontId="15" fillId="5" borderId="23" xfId="1" applyNumberFormat="1" applyFont="1" applyFill="1" applyBorder="1" applyAlignment="1">
      <alignment horizontal="center" vertical="center"/>
    </xf>
    <xf numFmtId="0" fontId="15" fillId="3" borderId="27" xfId="1" applyFont="1" applyFill="1" applyBorder="1" applyAlignment="1">
      <alignment horizontal="left" vertical="center" wrapText="1"/>
    </xf>
    <xf numFmtId="0" fontId="15" fillId="3" borderId="28" xfId="1" applyFont="1" applyFill="1" applyBorder="1" applyAlignment="1">
      <alignment horizontal="center" vertical="center" wrapText="1"/>
    </xf>
    <xf numFmtId="165" fontId="15" fillId="5" borderId="29" xfId="1" applyNumberFormat="1" applyFont="1" applyFill="1" applyBorder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0" fontId="12" fillId="0" borderId="0" xfId="1" applyAlignment="1">
      <alignment vertical="center"/>
    </xf>
    <xf numFmtId="0" fontId="15" fillId="2" borderId="30" xfId="1" applyFont="1" applyFill="1" applyBorder="1" applyAlignment="1">
      <alignment horizontal="center" vertical="center"/>
    </xf>
    <xf numFmtId="0" fontId="12" fillId="0" borderId="13" xfId="1" applyBorder="1" applyAlignment="1">
      <alignment horizontal="center" vertical="center"/>
    </xf>
    <xf numFmtId="0" fontId="15" fillId="3" borderId="31" xfId="1" applyFont="1" applyFill="1" applyBorder="1" applyAlignment="1">
      <alignment horizontal="left" vertical="center" wrapText="1"/>
    </xf>
    <xf numFmtId="0" fontId="15" fillId="3" borderId="32" xfId="1" applyFont="1" applyFill="1" applyBorder="1" applyAlignment="1">
      <alignment horizontal="left" vertical="center" wrapText="1"/>
    </xf>
    <xf numFmtId="0" fontId="15" fillId="3" borderId="3" xfId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_Октябрьская.16.06.2010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83"/>
  <sheetViews>
    <sheetView tabSelected="1" workbookViewId="0">
      <pane xSplit="1" ySplit="6" topLeftCell="U7" activePane="bottomRight" state="frozen"/>
      <selection pane="topRight" activeCell="B1" sqref="B1"/>
      <selection pane="bottomLeft" activeCell="A7" sqref="A7"/>
      <selection pane="bottomRight" activeCell="W2" sqref="W2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34" t="s">
        <v>36</v>
      </c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220 кВ Октябрьская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35" t="s">
        <v>37</v>
      </c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0" t="s">
        <v>68</v>
      </c>
      <c r="AF6" s="71" t="s">
        <v>69</v>
      </c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37.6</v>
      </c>
      <c r="C7" s="73">
        <v>59.68</v>
      </c>
      <c r="D7" s="73">
        <v>440</v>
      </c>
      <c r="E7" s="73">
        <v>0</v>
      </c>
      <c r="F7" s="73">
        <v>0</v>
      </c>
      <c r="G7" s="73">
        <v>0</v>
      </c>
      <c r="H7" s="73">
        <v>376.8</v>
      </c>
      <c r="I7" s="73">
        <v>21.6</v>
      </c>
      <c r="J7" s="73">
        <v>4.8</v>
      </c>
      <c r="K7" s="73">
        <v>0</v>
      </c>
      <c r="L7" s="73">
        <v>0</v>
      </c>
      <c r="M7" s="73">
        <v>0</v>
      </c>
      <c r="N7" s="73">
        <v>49764</v>
      </c>
      <c r="O7" s="73">
        <v>0</v>
      </c>
      <c r="P7" s="73">
        <v>0</v>
      </c>
      <c r="Q7" s="73">
        <v>0</v>
      </c>
      <c r="R7" s="73">
        <v>0</v>
      </c>
      <c r="S7" s="73">
        <v>11466.4</v>
      </c>
      <c r="T7" s="73">
        <v>0</v>
      </c>
      <c r="U7" s="73">
        <v>7471.2</v>
      </c>
      <c r="V7" s="73">
        <v>0</v>
      </c>
      <c r="W7" s="73">
        <v>8192.7999999999993</v>
      </c>
      <c r="X7" s="73">
        <v>0</v>
      </c>
      <c r="Y7" s="73">
        <v>378.40000000000003</v>
      </c>
      <c r="Z7" s="73">
        <v>0</v>
      </c>
      <c r="AA7" s="73">
        <v>1232</v>
      </c>
      <c r="AB7" s="73">
        <v>0</v>
      </c>
      <c r="AC7" s="73">
        <v>20891.2</v>
      </c>
      <c r="AD7" s="73">
        <v>20873.600000000002</v>
      </c>
      <c r="AE7" s="73">
        <v>0</v>
      </c>
      <c r="AF7" s="74">
        <v>0</v>
      </c>
    </row>
    <row r="8" spans="1:54" x14ac:dyDescent="0.2">
      <c r="A8" s="75" t="s">
        <v>4</v>
      </c>
      <c r="B8" s="76">
        <v>37.6</v>
      </c>
      <c r="C8" s="76">
        <v>59.36</v>
      </c>
      <c r="D8" s="76">
        <v>448</v>
      </c>
      <c r="E8" s="76">
        <v>0</v>
      </c>
      <c r="F8" s="76">
        <v>0</v>
      </c>
      <c r="G8" s="76">
        <v>0</v>
      </c>
      <c r="H8" s="76">
        <v>379.2</v>
      </c>
      <c r="I8" s="76">
        <v>21.6</v>
      </c>
      <c r="J8" s="76">
        <v>2.4</v>
      </c>
      <c r="K8" s="76">
        <v>0</v>
      </c>
      <c r="L8" s="76">
        <v>0</v>
      </c>
      <c r="M8" s="76">
        <v>0</v>
      </c>
      <c r="N8" s="76">
        <v>50556</v>
      </c>
      <c r="O8" s="76">
        <v>0</v>
      </c>
      <c r="P8" s="76">
        <v>0</v>
      </c>
      <c r="Q8" s="76">
        <v>0</v>
      </c>
      <c r="R8" s="76">
        <v>0</v>
      </c>
      <c r="S8" s="76">
        <v>13191.2</v>
      </c>
      <c r="T8" s="76">
        <v>0</v>
      </c>
      <c r="U8" s="76">
        <v>4523.2</v>
      </c>
      <c r="V8" s="76">
        <v>0</v>
      </c>
      <c r="W8" s="76">
        <v>5200.8</v>
      </c>
      <c r="X8" s="76">
        <v>0</v>
      </c>
      <c r="Y8" s="76">
        <v>352</v>
      </c>
      <c r="Z8" s="76">
        <v>0</v>
      </c>
      <c r="AA8" s="76">
        <v>1188</v>
      </c>
      <c r="AB8" s="76">
        <v>0</v>
      </c>
      <c r="AC8" s="76">
        <v>25889.600000000002</v>
      </c>
      <c r="AD8" s="76">
        <v>25898.400000000001</v>
      </c>
      <c r="AE8" s="76">
        <v>0</v>
      </c>
      <c r="AF8" s="77">
        <v>0</v>
      </c>
    </row>
    <row r="9" spans="1:54" x14ac:dyDescent="0.2">
      <c r="A9" s="75" t="s">
        <v>5</v>
      </c>
      <c r="B9" s="76">
        <v>37.6</v>
      </c>
      <c r="C9" s="76">
        <v>58.56</v>
      </c>
      <c r="D9" s="76">
        <v>440</v>
      </c>
      <c r="E9" s="76">
        <v>0</v>
      </c>
      <c r="F9" s="76">
        <v>0</v>
      </c>
      <c r="G9" s="76">
        <v>0</v>
      </c>
      <c r="H9" s="76">
        <v>379.2</v>
      </c>
      <c r="I9" s="76">
        <v>21.6</v>
      </c>
      <c r="J9" s="76">
        <v>4.8</v>
      </c>
      <c r="K9" s="76">
        <v>0</v>
      </c>
      <c r="L9" s="76">
        <v>0</v>
      </c>
      <c r="M9" s="76">
        <v>0</v>
      </c>
      <c r="N9" s="76">
        <v>46596</v>
      </c>
      <c r="O9" s="76">
        <v>0</v>
      </c>
      <c r="P9" s="76">
        <v>0</v>
      </c>
      <c r="Q9" s="76">
        <v>0</v>
      </c>
      <c r="R9" s="76">
        <v>0</v>
      </c>
      <c r="S9" s="76">
        <v>13041.6</v>
      </c>
      <c r="T9" s="76">
        <v>0</v>
      </c>
      <c r="U9" s="76">
        <v>2543.2000000000003</v>
      </c>
      <c r="V9" s="76">
        <v>0</v>
      </c>
      <c r="W9" s="76">
        <v>3212</v>
      </c>
      <c r="X9" s="76">
        <v>0</v>
      </c>
      <c r="Y9" s="76">
        <v>325.60000000000002</v>
      </c>
      <c r="Z9" s="76">
        <v>0</v>
      </c>
      <c r="AA9" s="76">
        <v>1170.4000000000001</v>
      </c>
      <c r="AB9" s="76">
        <v>0</v>
      </c>
      <c r="AC9" s="76">
        <v>26188.799999999999</v>
      </c>
      <c r="AD9" s="76">
        <v>26188.799999999999</v>
      </c>
      <c r="AE9" s="76">
        <v>0</v>
      </c>
      <c r="AF9" s="77">
        <v>0</v>
      </c>
    </row>
    <row r="10" spans="1:54" x14ac:dyDescent="0.2">
      <c r="A10" s="75" t="s">
        <v>6</v>
      </c>
      <c r="B10" s="76">
        <v>37.28</v>
      </c>
      <c r="C10" s="76">
        <v>57.28</v>
      </c>
      <c r="D10" s="76">
        <v>444</v>
      </c>
      <c r="E10" s="76">
        <v>0</v>
      </c>
      <c r="F10" s="76">
        <v>0</v>
      </c>
      <c r="G10" s="76">
        <v>0</v>
      </c>
      <c r="H10" s="76">
        <v>376.8</v>
      </c>
      <c r="I10" s="76">
        <v>19.2</v>
      </c>
      <c r="J10" s="76">
        <v>2.4</v>
      </c>
      <c r="K10" s="76">
        <v>0</v>
      </c>
      <c r="L10" s="76">
        <v>0</v>
      </c>
      <c r="M10" s="76">
        <v>0</v>
      </c>
      <c r="N10" s="76">
        <v>44404.800000000003</v>
      </c>
      <c r="O10" s="76">
        <v>0</v>
      </c>
      <c r="P10" s="76">
        <v>0</v>
      </c>
      <c r="Q10" s="76">
        <v>0</v>
      </c>
      <c r="R10" s="76">
        <v>0</v>
      </c>
      <c r="S10" s="76">
        <v>12636.800000000001</v>
      </c>
      <c r="T10" s="76">
        <v>0</v>
      </c>
      <c r="U10" s="76">
        <v>2059.1999999999998</v>
      </c>
      <c r="V10" s="76">
        <v>0</v>
      </c>
      <c r="W10" s="76">
        <v>2772</v>
      </c>
      <c r="X10" s="76">
        <v>0</v>
      </c>
      <c r="Y10" s="76">
        <v>308</v>
      </c>
      <c r="Z10" s="76">
        <v>0</v>
      </c>
      <c r="AA10" s="76">
        <v>1170.4000000000001</v>
      </c>
      <c r="AB10" s="76">
        <v>0</v>
      </c>
      <c r="AC10" s="76">
        <v>25273.600000000002</v>
      </c>
      <c r="AD10" s="76">
        <v>25282.400000000001</v>
      </c>
      <c r="AE10" s="76">
        <v>0</v>
      </c>
      <c r="AF10" s="77">
        <v>0</v>
      </c>
    </row>
    <row r="11" spans="1:54" x14ac:dyDescent="0.2">
      <c r="A11" s="75" t="s">
        <v>7</v>
      </c>
      <c r="B11" s="76">
        <v>33.92</v>
      </c>
      <c r="C11" s="76">
        <v>56.64</v>
      </c>
      <c r="D11" s="76">
        <v>436</v>
      </c>
      <c r="E11" s="76">
        <v>0</v>
      </c>
      <c r="F11" s="76">
        <v>0</v>
      </c>
      <c r="G11" s="76">
        <v>0</v>
      </c>
      <c r="H11" s="76">
        <v>376.8</v>
      </c>
      <c r="I11" s="76">
        <v>19.2</v>
      </c>
      <c r="J11" s="76">
        <v>2.4</v>
      </c>
      <c r="K11" s="76">
        <v>0</v>
      </c>
      <c r="L11" s="76">
        <v>0</v>
      </c>
      <c r="M11" s="76">
        <v>0</v>
      </c>
      <c r="N11" s="76">
        <v>47836.800000000003</v>
      </c>
      <c r="O11" s="76">
        <v>0</v>
      </c>
      <c r="P11" s="76">
        <v>0</v>
      </c>
      <c r="Q11" s="76">
        <v>0</v>
      </c>
      <c r="R11" s="76">
        <v>0</v>
      </c>
      <c r="S11" s="76">
        <v>12892</v>
      </c>
      <c r="T11" s="76">
        <v>0</v>
      </c>
      <c r="U11" s="76">
        <v>3722.4</v>
      </c>
      <c r="V11" s="76">
        <v>0</v>
      </c>
      <c r="W11" s="76">
        <v>4400</v>
      </c>
      <c r="X11" s="76">
        <v>0</v>
      </c>
      <c r="Y11" s="76">
        <v>316.8</v>
      </c>
      <c r="Z11" s="76">
        <v>0</v>
      </c>
      <c r="AA11" s="76">
        <v>1161.6000000000001</v>
      </c>
      <c r="AB11" s="76">
        <v>0</v>
      </c>
      <c r="AC11" s="76">
        <v>25168</v>
      </c>
      <c r="AD11" s="76">
        <v>25168</v>
      </c>
      <c r="AE11" s="76">
        <v>0</v>
      </c>
      <c r="AF11" s="77">
        <v>0</v>
      </c>
    </row>
    <row r="12" spans="1:54" x14ac:dyDescent="0.2">
      <c r="A12" s="75" t="s">
        <v>8</v>
      </c>
      <c r="B12" s="76">
        <v>32.799999999999997</v>
      </c>
      <c r="C12" s="76">
        <v>56.480000000000004</v>
      </c>
      <c r="D12" s="76">
        <v>436</v>
      </c>
      <c r="E12" s="76">
        <v>0</v>
      </c>
      <c r="F12" s="76">
        <v>0</v>
      </c>
      <c r="G12" s="76">
        <v>0</v>
      </c>
      <c r="H12" s="76">
        <v>376.8</v>
      </c>
      <c r="I12" s="76">
        <v>21.6</v>
      </c>
      <c r="J12" s="76">
        <v>4.8</v>
      </c>
      <c r="K12" s="76">
        <v>0</v>
      </c>
      <c r="L12" s="76">
        <v>0</v>
      </c>
      <c r="M12" s="76">
        <v>0</v>
      </c>
      <c r="N12" s="76">
        <v>54727.200000000004</v>
      </c>
      <c r="O12" s="76">
        <v>0</v>
      </c>
      <c r="P12" s="76">
        <v>0</v>
      </c>
      <c r="Q12" s="76">
        <v>0</v>
      </c>
      <c r="R12" s="76">
        <v>0</v>
      </c>
      <c r="S12" s="76">
        <v>14238.4</v>
      </c>
      <c r="T12" s="76">
        <v>0</v>
      </c>
      <c r="U12" s="76">
        <v>4136</v>
      </c>
      <c r="V12" s="76">
        <v>0</v>
      </c>
      <c r="W12" s="76">
        <v>4989.6000000000004</v>
      </c>
      <c r="X12" s="76">
        <v>0</v>
      </c>
      <c r="Y12" s="76">
        <v>343.2</v>
      </c>
      <c r="Z12" s="76">
        <v>0</v>
      </c>
      <c r="AA12" s="76">
        <v>1267.2</v>
      </c>
      <c r="AB12" s="76">
        <v>0</v>
      </c>
      <c r="AC12" s="76">
        <v>29532.799999999999</v>
      </c>
      <c r="AD12" s="76">
        <v>29532.799999999999</v>
      </c>
      <c r="AE12" s="76">
        <v>0</v>
      </c>
      <c r="AF12" s="77">
        <v>0</v>
      </c>
    </row>
    <row r="13" spans="1:54" x14ac:dyDescent="0.2">
      <c r="A13" s="75" t="s">
        <v>9</v>
      </c>
      <c r="B13" s="76">
        <v>32.96</v>
      </c>
      <c r="C13" s="76">
        <v>56.64</v>
      </c>
      <c r="D13" s="76">
        <v>432</v>
      </c>
      <c r="E13" s="76">
        <v>0</v>
      </c>
      <c r="F13" s="76">
        <v>0</v>
      </c>
      <c r="G13" s="76">
        <v>0</v>
      </c>
      <c r="H13" s="76">
        <v>376.8</v>
      </c>
      <c r="I13" s="76">
        <v>16.8</v>
      </c>
      <c r="J13" s="76">
        <v>2.4</v>
      </c>
      <c r="K13" s="76">
        <v>0</v>
      </c>
      <c r="L13" s="76">
        <v>0</v>
      </c>
      <c r="M13" s="76">
        <v>0</v>
      </c>
      <c r="N13" s="76">
        <v>53776.800000000003</v>
      </c>
      <c r="O13" s="76">
        <v>0</v>
      </c>
      <c r="P13" s="76">
        <v>0</v>
      </c>
      <c r="Q13" s="76">
        <v>0</v>
      </c>
      <c r="R13" s="76">
        <v>0</v>
      </c>
      <c r="S13" s="76">
        <v>13358.4</v>
      </c>
      <c r="T13" s="76">
        <v>0</v>
      </c>
      <c r="U13" s="76">
        <v>5236</v>
      </c>
      <c r="V13" s="76">
        <v>0</v>
      </c>
      <c r="W13" s="76">
        <v>6256.8</v>
      </c>
      <c r="X13" s="76">
        <v>0</v>
      </c>
      <c r="Y13" s="76">
        <v>404.8</v>
      </c>
      <c r="Z13" s="76">
        <v>0</v>
      </c>
      <c r="AA13" s="76">
        <v>1504.8</v>
      </c>
      <c r="AB13" s="76">
        <v>0</v>
      </c>
      <c r="AC13" s="76">
        <v>26857.600000000002</v>
      </c>
      <c r="AD13" s="76">
        <v>26857.600000000002</v>
      </c>
      <c r="AE13" s="76">
        <v>0</v>
      </c>
      <c r="AF13" s="77">
        <v>0</v>
      </c>
    </row>
    <row r="14" spans="1:54" x14ac:dyDescent="0.2">
      <c r="A14" s="75" t="s">
        <v>10</v>
      </c>
      <c r="B14" s="76">
        <v>33.92</v>
      </c>
      <c r="C14" s="76">
        <v>59.04</v>
      </c>
      <c r="D14" s="76">
        <v>448</v>
      </c>
      <c r="E14" s="76">
        <v>0</v>
      </c>
      <c r="F14" s="76">
        <v>0</v>
      </c>
      <c r="G14" s="76">
        <v>0</v>
      </c>
      <c r="H14" s="76">
        <v>384</v>
      </c>
      <c r="I14" s="76">
        <v>21.6</v>
      </c>
      <c r="J14" s="76">
        <v>4.8</v>
      </c>
      <c r="K14" s="76">
        <v>0</v>
      </c>
      <c r="L14" s="76">
        <v>0</v>
      </c>
      <c r="M14" s="76">
        <v>0</v>
      </c>
      <c r="N14" s="76">
        <v>57420</v>
      </c>
      <c r="O14" s="76">
        <v>0</v>
      </c>
      <c r="P14" s="76">
        <v>0</v>
      </c>
      <c r="Q14" s="76">
        <v>0</v>
      </c>
      <c r="R14" s="76">
        <v>0</v>
      </c>
      <c r="S14" s="76">
        <v>13657.6</v>
      </c>
      <c r="T14" s="76">
        <v>0</v>
      </c>
      <c r="U14" s="76">
        <v>7312.8</v>
      </c>
      <c r="V14" s="76">
        <v>0</v>
      </c>
      <c r="W14" s="76">
        <v>8544.7999999999993</v>
      </c>
      <c r="X14" s="76">
        <v>0</v>
      </c>
      <c r="Y14" s="76">
        <v>466.40000000000003</v>
      </c>
      <c r="Z14" s="76">
        <v>0</v>
      </c>
      <c r="AA14" s="76">
        <v>1636.8</v>
      </c>
      <c r="AB14" s="76">
        <v>0</v>
      </c>
      <c r="AC14" s="76">
        <v>25625.600000000002</v>
      </c>
      <c r="AD14" s="76">
        <v>25634.400000000001</v>
      </c>
      <c r="AE14" s="76">
        <v>0</v>
      </c>
      <c r="AF14" s="77">
        <v>0</v>
      </c>
    </row>
    <row r="15" spans="1:54" x14ac:dyDescent="0.2">
      <c r="A15" s="75" t="s">
        <v>11</v>
      </c>
      <c r="B15" s="76">
        <v>32</v>
      </c>
      <c r="C15" s="76">
        <v>60.32</v>
      </c>
      <c r="D15" s="76">
        <v>452</v>
      </c>
      <c r="E15" s="76">
        <v>0</v>
      </c>
      <c r="F15" s="76">
        <v>0</v>
      </c>
      <c r="G15" s="76">
        <v>0</v>
      </c>
      <c r="H15" s="76">
        <v>391.2</v>
      </c>
      <c r="I15" s="76">
        <v>21.6</v>
      </c>
      <c r="J15" s="76">
        <v>2.4</v>
      </c>
      <c r="K15" s="76">
        <v>0</v>
      </c>
      <c r="L15" s="76">
        <v>0</v>
      </c>
      <c r="M15" s="76">
        <v>0</v>
      </c>
      <c r="N15" s="76">
        <v>62172</v>
      </c>
      <c r="O15" s="76">
        <v>0</v>
      </c>
      <c r="P15" s="76">
        <v>0</v>
      </c>
      <c r="Q15" s="76">
        <v>0</v>
      </c>
      <c r="R15" s="76">
        <v>0</v>
      </c>
      <c r="S15" s="76">
        <v>14088.800000000001</v>
      </c>
      <c r="T15" s="76">
        <v>0</v>
      </c>
      <c r="U15" s="76">
        <v>8316</v>
      </c>
      <c r="V15" s="76">
        <v>0</v>
      </c>
      <c r="W15" s="76">
        <v>9583.2000000000007</v>
      </c>
      <c r="X15" s="76">
        <v>0</v>
      </c>
      <c r="Y15" s="76">
        <v>519.20000000000005</v>
      </c>
      <c r="Z15" s="76">
        <v>0</v>
      </c>
      <c r="AA15" s="76">
        <v>1645.6000000000001</v>
      </c>
      <c r="AB15" s="76">
        <v>0</v>
      </c>
      <c r="AC15" s="76">
        <v>27825.600000000002</v>
      </c>
      <c r="AD15" s="76">
        <v>27816.799999999999</v>
      </c>
      <c r="AE15" s="76">
        <v>0</v>
      </c>
      <c r="AF15" s="77">
        <v>0</v>
      </c>
    </row>
    <row r="16" spans="1:54" x14ac:dyDescent="0.2">
      <c r="A16" s="75" t="s">
        <v>12</v>
      </c>
      <c r="B16" s="76">
        <v>30.240000000000002</v>
      </c>
      <c r="C16" s="76">
        <v>61.76</v>
      </c>
      <c r="D16" s="76">
        <v>444</v>
      </c>
      <c r="E16" s="76">
        <v>0</v>
      </c>
      <c r="F16" s="76">
        <v>0</v>
      </c>
      <c r="G16" s="76">
        <v>0</v>
      </c>
      <c r="H16" s="76">
        <v>386.40000000000003</v>
      </c>
      <c r="I16" s="76">
        <v>21.6</v>
      </c>
      <c r="J16" s="76">
        <v>4.8</v>
      </c>
      <c r="K16" s="76">
        <v>0</v>
      </c>
      <c r="L16" s="76">
        <v>0</v>
      </c>
      <c r="M16" s="76">
        <v>0</v>
      </c>
      <c r="N16" s="76">
        <v>56971.200000000004</v>
      </c>
      <c r="O16" s="76">
        <v>0</v>
      </c>
      <c r="P16" s="76">
        <v>0</v>
      </c>
      <c r="Q16" s="76">
        <v>0</v>
      </c>
      <c r="R16" s="76">
        <v>0</v>
      </c>
      <c r="S16" s="76">
        <v>123.2</v>
      </c>
      <c r="T16" s="76">
        <v>52.800000000000004</v>
      </c>
      <c r="U16" s="76">
        <v>12390.4</v>
      </c>
      <c r="V16" s="76">
        <v>0</v>
      </c>
      <c r="W16" s="76">
        <v>13622.4</v>
      </c>
      <c r="X16" s="76">
        <v>0</v>
      </c>
      <c r="Y16" s="76">
        <v>554.4</v>
      </c>
      <c r="Z16" s="76">
        <v>0</v>
      </c>
      <c r="AA16" s="76">
        <v>1592.8</v>
      </c>
      <c r="AB16" s="76">
        <v>0</v>
      </c>
      <c r="AC16" s="76">
        <v>28406.400000000001</v>
      </c>
      <c r="AD16" s="76">
        <v>28406.400000000001</v>
      </c>
      <c r="AE16" s="76">
        <v>0</v>
      </c>
      <c r="AF16" s="77">
        <v>0</v>
      </c>
    </row>
    <row r="17" spans="1:32" x14ac:dyDescent="0.2">
      <c r="A17" s="75" t="s">
        <v>13</v>
      </c>
      <c r="B17" s="76">
        <v>30.400000000000002</v>
      </c>
      <c r="C17" s="76">
        <v>62.4</v>
      </c>
      <c r="D17" s="76">
        <v>444</v>
      </c>
      <c r="E17" s="76">
        <v>0</v>
      </c>
      <c r="F17" s="76">
        <v>0</v>
      </c>
      <c r="G17" s="76">
        <v>0</v>
      </c>
      <c r="H17" s="76">
        <v>386.40000000000003</v>
      </c>
      <c r="I17" s="76">
        <v>19.2</v>
      </c>
      <c r="J17" s="76">
        <v>2.4</v>
      </c>
      <c r="K17" s="76">
        <v>0</v>
      </c>
      <c r="L17" s="76">
        <v>0</v>
      </c>
      <c r="M17" s="76">
        <v>0</v>
      </c>
      <c r="N17" s="76">
        <v>53222.400000000001</v>
      </c>
      <c r="O17" s="76">
        <v>0</v>
      </c>
      <c r="P17" s="76">
        <v>0</v>
      </c>
      <c r="Q17" s="76">
        <v>0</v>
      </c>
      <c r="R17" s="76">
        <v>0</v>
      </c>
      <c r="S17" s="76">
        <v>0</v>
      </c>
      <c r="T17" s="76">
        <v>0</v>
      </c>
      <c r="U17" s="76">
        <v>13692.800000000001</v>
      </c>
      <c r="V17" s="76">
        <v>0</v>
      </c>
      <c r="W17" s="76">
        <v>14889.6</v>
      </c>
      <c r="X17" s="76">
        <v>0</v>
      </c>
      <c r="Y17" s="76">
        <v>545.6</v>
      </c>
      <c r="Z17" s="76">
        <v>0</v>
      </c>
      <c r="AA17" s="76">
        <v>1522.4</v>
      </c>
      <c r="AB17" s="76">
        <v>0</v>
      </c>
      <c r="AC17" s="76">
        <v>22334.400000000001</v>
      </c>
      <c r="AD17" s="76">
        <v>22343.200000000001</v>
      </c>
      <c r="AE17" s="76">
        <v>0</v>
      </c>
      <c r="AF17" s="77">
        <v>0</v>
      </c>
    </row>
    <row r="18" spans="1:32" x14ac:dyDescent="0.2">
      <c r="A18" s="75" t="s">
        <v>14</v>
      </c>
      <c r="B18" s="76">
        <v>29.76</v>
      </c>
      <c r="C18" s="76">
        <v>61.120000000000005</v>
      </c>
      <c r="D18" s="76">
        <v>452</v>
      </c>
      <c r="E18" s="76">
        <v>0</v>
      </c>
      <c r="F18" s="76">
        <v>0</v>
      </c>
      <c r="G18" s="76">
        <v>0</v>
      </c>
      <c r="H18" s="76">
        <v>400.8</v>
      </c>
      <c r="I18" s="76">
        <v>19.2</v>
      </c>
      <c r="J18" s="76">
        <v>4.8</v>
      </c>
      <c r="K18" s="76">
        <v>0</v>
      </c>
      <c r="L18" s="76">
        <v>0</v>
      </c>
      <c r="M18" s="76">
        <v>0</v>
      </c>
      <c r="N18" s="76">
        <v>58845.599999999999</v>
      </c>
      <c r="O18" s="76">
        <v>0</v>
      </c>
      <c r="P18" s="76">
        <v>0</v>
      </c>
      <c r="Q18" s="76">
        <v>0</v>
      </c>
      <c r="R18" s="76">
        <v>0</v>
      </c>
      <c r="S18" s="76">
        <v>0</v>
      </c>
      <c r="T18" s="76">
        <v>0</v>
      </c>
      <c r="U18" s="76">
        <v>10577.6</v>
      </c>
      <c r="V18" s="76">
        <v>0</v>
      </c>
      <c r="W18" s="76">
        <v>11730.4</v>
      </c>
      <c r="X18" s="76">
        <v>0</v>
      </c>
      <c r="Y18" s="76">
        <v>536.79999999999995</v>
      </c>
      <c r="Z18" s="76">
        <v>0</v>
      </c>
      <c r="AA18" s="76">
        <v>1513.6000000000001</v>
      </c>
      <c r="AB18" s="76">
        <v>0</v>
      </c>
      <c r="AC18" s="76">
        <v>34214.400000000001</v>
      </c>
      <c r="AD18" s="76">
        <v>34214.400000000001</v>
      </c>
      <c r="AE18" s="76">
        <v>0</v>
      </c>
      <c r="AF18" s="77">
        <v>0</v>
      </c>
    </row>
    <row r="19" spans="1:32" x14ac:dyDescent="0.2">
      <c r="A19" s="75" t="s">
        <v>15</v>
      </c>
      <c r="B19" s="76">
        <v>29.6</v>
      </c>
      <c r="C19" s="76">
        <v>61.120000000000005</v>
      </c>
      <c r="D19" s="76">
        <v>440</v>
      </c>
      <c r="E19" s="76">
        <v>0</v>
      </c>
      <c r="F19" s="76">
        <v>0</v>
      </c>
      <c r="G19" s="76">
        <v>0</v>
      </c>
      <c r="H19" s="76">
        <v>384</v>
      </c>
      <c r="I19" s="76">
        <v>19.2</v>
      </c>
      <c r="J19" s="76">
        <v>4.8</v>
      </c>
      <c r="K19" s="76">
        <v>0</v>
      </c>
      <c r="L19" s="76">
        <v>0</v>
      </c>
      <c r="M19" s="76">
        <v>0</v>
      </c>
      <c r="N19" s="76">
        <v>54753.599999999999</v>
      </c>
      <c r="O19" s="76">
        <v>0</v>
      </c>
      <c r="P19" s="76">
        <v>0</v>
      </c>
      <c r="Q19" s="76">
        <v>0</v>
      </c>
      <c r="R19" s="76">
        <v>0</v>
      </c>
      <c r="S19" s="76">
        <v>0</v>
      </c>
      <c r="T19" s="76">
        <v>0</v>
      </c>
      <c r="U19" s="76">
        <v>10639.2</v>
      </c>
      <c r="V19" s="76">
        <v>0</v>
      </c>
      <c r="W19" s="76">
        <v>11800.800000000001</v>
      </c>
      <c r="X19" s="76">
        <v>0</v>
      </c>
      <c r="Y19" s="76">
        <v>536.79999999999995</v>
      </c>
      <c r="Z19" s="76">
        <v>0</v>
      </c>
      <c r="AA19" s="76">
        <v>1557.6000000000001</v>
      </c>
      <c r="AB19" s="76">
        <v>0</v>
      </c>
      <c r="AC19" s="76">
        <v>29937.600000000002</v>
      </c>
      <c r="AD19" s="76">
        <v>29893.600000000002</v>
      </c>
      <c r="AE19" s="76">
        <v>0</v>
      </c>
      <c r="AF19" s="77">
        <v>0</v>
      </c>
    </row>
    <row r="20" spans="1:32" x14ac:dyDescent="0.2">
      <c r="A20" s="75" t="s">
        <v>16</v>
      </c>
      <c r="B20" s="76">
        <v>29.6</v>
      </c>
      <c r="C20" s="76">
        <v>60.96</v>
      </c>
      <c r="D20" s="76">
        <v>436</v>
      </c>
      <c r="E20" s="76">
        <v>0</v>
      </c>
      <c r="F20" s="76">
        <v>0</v>
      </c>
      <c r="G20" s="76">
        <v>0</v>
      </c>
      <c r="H20" s="76">
        <v>381.6</v>
      </c>
      <c r="I20" s="76">
        <v>16.8</v>
      </c>
      <c r="J20" s="76">
        <v>2.4</v>
      </c>
      <c r="K20" s="76">
        <v>0</v>
      </c>
      <c r="L20" s="76">
        <v>0</v>
      </c>
      <c r="M20" s="76">
        <v>0</v>
      </c>
      <c r="N20" s="76">
        <v>57235.200000000004</v>
      </c>
      <c r="O20" s="76">
        <v>0</v>
      </c>
      <c r="P20" s="76">
        <v>0</v>
      </c>
      <c r="Q20" s="76">
        <v>0</v>
      </c>
      <c r="R20" s="76">
        <v>0</v>
      </c>
      <c r="S20" s="76">
        <v>0</v>
      </c>
      <c r="T20" s="76">
        <v>0</v>
      </c>
      <c r="U20" s="76">
        <v>11096.800000000001</v>
      </c>
      <c r="V20" s="76">
        <v>0</v>
      </c>
      <c r="W20" s="76">
        <v>12267.2</v>
      </c>
      <c r="X20" s="76">
        <v>0</v>
      </c>
      <c r="Y20" s="76">
        <v>536.79999999999995</v>
      </c>
      <c r="Z20" s="76">
        <v>0</v>
      </c>
      <c r="AA20" s="76">
        <v>1566.4</v>
      </c>
      <c r="AB20" s="76">
        <v>0</v>
      </c>
      <c r="AC20" s="76">
        <v>31521.600000000002</v>
      </c>
      <c r="AD20" s="76">
        <v>31565.600000000002</v>
      </c>
      <c r="AE20" s="76">
        <v>0</v>
      </c>
      <c r="AF20" s="77">
        <v>0</v>
      </c>
    </row>
    <row r="21" spans="1:32" x14ac:dyDescent="0.2">
      <c r="A21" s="75" t="s">
        <v>17</v>
      </c>
      <c r="B21" s="76">
        <v>29.6</v>
      </c>
      <c r="C21" s="76">
        <v>60.160000000000004</v>
      </c>
      <c r="D21" s="76">
        <v>440</v>
      </c>
      <c r="E21" s="76">
        <v>0</v>
      </c>
      <c r="F21" s="76">
        <v>0</v>
      </c>
      <c r="G21" s="76">
        <v>0</v>
      </c>
      <c r="H21" s="76">
        <v>388.8</v>
      </c>
      <c r="I21" s="76">
        <v>16.8</v>
      </c>
      <c r="J21" s="76">
        <v>4.8</v>
      </c>
      <c r="K21" s="76">
        <v>0</v>
      </c>
      <c r="L21" s="76">
        <v>0</v>
      </c>
      <c r="M21" s="76">
        <v>0</v>
      </c>
      <c r="N21" s="76">
        <v>60060</v>
      </c>
      <c r="O21" s="76">
        <v>0</v>
      </c>
      <c r="P21" s="76">
        <v>0</v>
      </c>
      <c r="Q21" s="76">
        <v>0</v>
      </c>
      <c r="R21" s="76">
        <v>0</v>
      </c>
      <c r="S21" s="76">
        <v>0</v>
      </c>
      <c r="T21" s="76">
        <v>0</v>
      </c>
      <c r="U21" s="76">
        <v>10304.800000000001</v>
      </c>
      <c r="V21" s="76">
        <v>0</v>
      </c>
      <c r="W21" s="76">
        <v>11404.800000000001</v>
      </c>
      <c r="X21" s="76">
        <v>0</v>
      </c>
      <c r="Y21" s="76">
        <v>528</v>
      </c>
      <c r="Z21" s="76">
        <v>0</v>
      </c>
      <c r="AA21" s="76">
        <v>1592.8</v>
      </c>
      <c r="AB21" s="76">
        <v>0</v>
      </c>
      <c r="AC21" s="76">
        <v>35921.599999999999</v>
      </c>
      <c r="AD21" s="76">
        <v>35912.800000000003</v>
      </c>
      <c r="AE21" s="76">
        <v>0</v>
      </c>
      <c r="AF21" s="77">
        <v>0</v>
      </c>
    </row>
    <row r="22" spans="1:32" x14ac:dyDescent="0.2">
      <c r="A22" s="75" t="s">
        <v>18</v>
      </c>
      <c r="B22" s="76">
        <v>29.92</v>
      </c>
      <c r="C22" s="76">
        <v>60.64</v>
      </c>
      <c r="D22" s="76">
        <v>440</v>
      </c>
      <c r="E22" s="76">
        <v>0</v>
      </c>
      <c r="F22" s="76">
        <v>0</v>
      </c>
      <c r="G22" s="76">
        <v>0</v>
      </c>
      <c r="H22" s="76">
        <v>384</v>
      </c>
      <c r="I22" s="76">
        <v>16.8</v>
      </c>
      <c r="J22" s="76">
        <v>2.4</v>
      </c>
      <c r="K22" s="76">
        <v>0</v>
      </c>
      <c r="L22" s="76">
        <v>0</v>
      </c>
      <c r="M22" s="76">
        <v>0</v>
      </c>
      <c r="N22" s="76">
        <v>59083.200000000004</v>
      </c>
      <c r="O22" s="76">
        <v>0</v>
      </c>
      <c r="P22" s="76">
        <v>0</v>
      </c>
      <c r="Q22" s="76">
        <v>0</v>
      </c>
      <c r="R22" s="76">
        <v>0</v>
      </c>
      <c r="S22" s="76">
        <v>0</v>
      </c>
      <c r="T22" s="76">
        <v>0</v>
      </c>
      <c r="U22" s="76">
        <v>12223.2</v>
      </c>
      <c r="V22" s="76">
        <v>0</v>
      </c>
      <c r="W22" s="76">
        <v>13411.2</v>
      </c>
      <c r="X22" s="76">
        <v>0</v>
      </c>
      <c r="Y22" s="76">
        <v>580.80000000000007</v>
      </c>
      <c r="Z22" s="76">
        <v>0</v>
      </c>
      <c r="AA22" s="76">
        <v>1707.2</v>
      </c>
      <c r="AB22" s="76">
        <v>0</v>
      </c>
      <c r="AC22" s="76">
        <v>30923.200000000001</v>
      </c>
      <c r="AD22" s="76">
        <v>30914.400000000001</v>
      </c>
      <c r="AE22" s="76">
        <v>0</v>
      </c>
      <c r="AF22" s="77">
        <v>0</v>
      </c>
    </row>
    <row r="23" spans="1:32" x14ac:dyDescent="0.2">
      <c r="A23" s="75" t="s">
        <v>19</v>
      </c>
      <c r="B23" s="76">
        <v>33.28</v>
      </c>
      <c r="C23" s="76">
        <v>60.32</v>
      </c>
      <c r="D23" s="76">
        <v>448</v>
      </c>
      <c r="E23" s="76">
        <v>0</v>
      </c>
      <c r="F23" s="76">
        <v>0</v>
      </c>
      <c r="G23" s="76">
        <v>0</v>
      </c>
      <c r="H23" s="76">
        <v>388.8</v>
      </c>
      <c r="I23" s="76">
        <v>19.2</v>
      </c>
      <c r="J23" s="76">
        <v>4.8</v>
      </c>
      <c r="K23" s="76">
        <v>0</v>
      </c>
      <c r="L23" s="76">
        <v>0</v>
      </c>
      <c r="M23" s="76">
        <v>0</v>
      </c>
      <c r="N23" s="76">
        <v>60799.200000000004</v>
      </c>
      <c r="O23" s="76">
        <v>0</v>
      </c>
      <c r="P23" s="76">
        <v>0</v>
      </c>
      <c r="Q23" s="76">
        <v>0</v>
      </c>
      <c r="R23" s="76">
        <v>0</v>
      </c>
      <c r="S23" s="76">
        <v>0</v>
      </c>
      <c r="T23" s="76">
        <v>44</v>
      </c>
      <c r="U23" s="76">
        <v>11598.4</v>
      </c>
      <c r="V23" s="76">
        <v>0</v>
      </c>
      <c r="W23" s="76">
        <v>12812.800000000001</v>
      </c>
      <c r="X23" s="76">
        <v>0</v>
      </c>
      <c r="Y23" s="76">
        <v>624.80000000000007</v>
      </c>
      <c r="Z23" s="76">
        <v>0</v>
      </c>
      <c r="AA23" s="76">
        <v>1821.6000000000001</v>
      </c>
      <c r="AB23" s="76">
        <v>0</v>
      </c>
      <c r="AC23" s="76">
        <v>33651.199999999997</v>
      </c>
      <c r="AD23" s="76">
        <v>33660</v>
      </c>
      <c r="AE23" s="76">
        <v>0</v>
      </c>
      <c r="AF23" s="77">
        <v>0</v>
      </c>
    </row>
    <row r="24" spans="1:32" x14ac:dyDescent="0.2">
      <c r="A24" s="75" t="s">
        <v>20</v>
      </c>
      <c r="B24" s="76">
        <v>33.76</v>
      </c>
      <c r="C24" s="76">
        <v>59.84</v>
      </c>
      <c r="D24" s="76">
        <v>444</v>
      </c>
      <c r="E24" s="76">
        <v>0</v>
      </c>
      <c r="F24" s="76">
        <v>0</v>
      </c>
      <c r="G24" s="76">
        <v>0</v>
      </c>
      <c r="H24" s="76">
        <v>386.40000000000003</v>
      </c>
      <c r="I24" s="76">
        <v>19.2</v>
      </c>
      <c r="J24" s="76">
        <v>4.8</v>
      </c>
      <c r="K24" s="76">
        <v>0</v>
      </c>
      <c r="L24" s="76">
        <v>0</v>
      </c>
      <c r="M24" s="76">
        <v>0</v>
      </c>
      <c r="N24" s="76">
        <v>63888</v>
      </c>
      <c r="O24" s="76">
        <v>0</v>
      </c>
      <c r="P24" s="76">
        <v>0</v>
      </c>
      <c r="Q24" s="76">
        <v>0</v>
      </c>
      <c r="R24" s="76">
        <v>0</v>
      </c>
      <c r="S24" s="76">
        <v>12795.2</v>
      </c>
      <c r="T24" s="76">
        <v>264</v>
      </c>
      <c r="U24" s="76">
        <v>10190.4</v>
      </c>
      <c r="V24" s="76">
        <v>0</v>
      </c>
      <c r="W24" s="76">
        <v>11545.6</v>
      </c>
      <c r="X24" s="76">
        <v>0</v>
      </c>
      <c r="Y24" s="76">
        <v>677.6</v>
      </c>
      <c r="Z24" s="76">
        <v>0</v>
      </c>
      <c r="AA24" s="76">
        <v>1883.2</v>
      </c>
      <c r="AB24" s="76">
        <v>0</v>
      </c>
      <c r="AC24" s="76">
        <v>26875.200000000001</v>
      </c>
      <c r="AD24" s="76">
        <v>26875.200000000001</v>
      </c>
      <c r="AE24" s="76">
        <v>0</v>
      </c>
      <c r="AF24" s="77">
        <v>0</v>
      </c>
    </row>
    <row r="25" spans="1:32" x14ac:dyDescent="0.2">
      <c r="A25" s="75" t="s">
        <v>21</v>
      </c>
      <c r="B25" s="76">
        <v>34.08</v>
      </c>
      <c r="C25" s="76">
        <v>59.36</v>
      </c>
      <c r="D25" s="76">
        <v>440</v>
      </c>
      <c r="E25" s="76">
        <v>0</v>
      </c>
      <c r="F25" s="76">
        <v>0</v>
      </c>
      <c r="G25" s="76">
        <v>0</v>
      </c>
      <c r="H25" s="76">
        <v>381.6</v>
      </c>
      <c r="I25" s="76">
        <v>19.2</v>
      </c>
      <c r="J25" s="76">
        <v>2.4</v>
      </c>
      <c r="K25" s="76">
        <v>0</v>
      </c>
      <c r="L25" s="76">
        <v>0</v>
      </c>
      <c r="M25" s="76">
        <v>0</v>
      </c>
      <c r="N25" s="76">
        <v>62515.200000000004</v>
      </c>
      <c r="O25" s="76">
        <v>0</v>
      </c>
      <c r="P25" s="76">
        <v>0</v>
      </c>
      <c r="Q25" s="76">
        <v>0</v>
      </c>
      <c r="R25" s="76">
        <v>0</v>
      </c>
      <c r="S25" s="76">
        <v>14528.800000000001</v>
      </c>
      <c r="T25" s="76">
        <v>0</v>
      </c>
      <c r="U25" s="76">
        <v>8993.6</v>
      </c>
      <c r="V25" s="76">
        <v>0</v>
      </c>
      <c r="W25" s="76">
        <v>10234.4</v>
      </c>
      <c r="X25" s="76">
        <v>0</v>
      </c>
      <c r="Y25" s="76">
        <v>677.6</v>
      </c>
      <c r="Z25" s="76">
        <v>0</v>
      </c>
      <c r="AA25" s="76">
        <v>1892</v>
      </c>
      <c r="AB25" s="76">
        <v>0</v>
      </c>
      <c r="AC25" s="76">
        <v>26012.799999999999</v>
      </c>
      <c r="AD25" s="76">
        <v>26004</v>
      </c>
      <c r="AE25" s="76">
        <v>0</v>
      </c>
      <c r="AF25" s="77">
        <v>0</v>
      </c>
    </row>
    <row r="26" spans="1:32" x14ac:dyDescent="0.2">
      <c r="A26" s="75" t="s">
        <v>22</v>
      </c>
      <c r="B26" s="76">
        <v>34.24</v>
      </c>
      <c r="C26" s="76">
        <v>59.68</v>
      </c>
      <c r="D26" s="76">
        <v>444</v>
      </c>
      <c r="E26" s="76">
        <v>0</v>
      </c>
      <c r="F26" s="76">
        <v>0</v>
      </c>
      <c r="G26" s="76">
        <v>0</v>
      </c>
      <c r="H26" s="76">
        <v>381.6</v>
      </c>
      <c r="I26" s="76">
        <v>19.2</v>
      </c>
      <c r="J26" s="76">
        <v>4.8</v>
      </c>
      <c r="K26" s="76">
        <v>0</v>
      </c>
      <c r="L26" s="76">
        <v>0</v>
      </c>
      <c r="M26" s="76">
        <v>0</v>
      </c>
      <c r="N26" s="76">
        <v>60561.599999999999</v>
      </c>
      <c r="O26" s="76">
        <v>0</v>
      </c>
      <c r="P26" s="76">
        <v>0</v>
      </c>
      <c r="Q26" s="76">
        <v>0</v>
      </c>
      <c r="R26" s="76">
        <v>0</v>
      </c>
      <c r="S26" s="76">
        <v>13948</v>
      </c>
      <c r="T26" s="76">
        <v>0</v>
      </c>
      <c r="U26" s="76">
        <v>9196</v>
      </c>
      <c r="V26" s="76">
        <v>0</v>
      </c>
      <c r="W26" s="76">
        <v>10489.6</v>
      </c>
      <c r="X26" s="76">
        <v>0</v>
      </c>
      <c r="Y26" s="76">
        <v>677.6</v>
      </c>
      <c r="Z26" s="76">
        <v>0</v>
      </c>
      <c r="AA26" s="76">
        <v>1883.2</v>
      </c>
      <c r="AB26" s="76">
        <v>0</v>
      </c>
      <c r="AC26" s="76">
        <v>24217.600000000002</v>
      </c>
      <c r="AD26" s="76">
        <v>24226.400000000001</v>
      </c>
      <c r="AE26" s="76">
        <v>0</v>
      </c>
      <c r="AF26" s="77">
        <v>0</v>
      </c>
    </row>
    <row r="27" spans="1:32" x14ac:dyDescent="0.2">
      <c r="A27" s="75" t="s">
        <v>23</v>
      </c>
      <c r="B27" s="76">
        <v>34.4</v>
      </c>
      <c r="C27" s="76">
        <v>60.32</v>
      </c>
      <c r="D27" s="76">
        <v>436</v>
      </c>
      <c r="E27" s="76">
        <v>0</v>
      </c>
      <c r="F27" s="76">
        <v>0</v>
      </c>
      <c r="G27" s="76">
        <v>0</v>
      </c>
      <c r="H27" s="76">
        <v>379.2</v>
      </c>
      <c r="I27" s="76">
        <v>16.8</v>
      </c>
      <c r="J27" s="76">
        <v>2.4</v>
      </c>
      <c r="K27" s="76">
        <v>0</v>
      </c>
      <c r="L27" s="76">
        <v>0</v>
      </c>
      <c r="M27" s="76">
        <v>0</v>
      </c>
      <c r="N27" s="76">
        <v>60376.800000000003</v>
      </c>
      <c r="O27" s="76">
        <v>0</v>
      </c>
      <c r="P27" s="76">
        <v>0</v>
      </c>
      <c r="Q27" s="76">
        <v>0</v>
      </c>
      <c r="R27" s="76">
        <v>0</v>
      </c>
      <c r="S27" s="76">
        <v>13868.800000000001</v>
      </c>
      <c r="T27" s="76">
        <v>0</v>
      </c>
      <c r="U27" s="76">
        <v>9592</v>
      </c>
      <c r="V27" s="76">
        <v>0</v>
      </c>
      <c r="W27" s="76">
        <v>10824</v>
      </c>
      <c r="X27" s="76">
        <v>0</v>
      </c>
      <c r="Y27" s="76">
        <v>642.4</v>
      </c>
      <c r="Z27" s="76">
        <v>0</v>
      </c>
      <c r="AA27" s="76">
        <v>1839.2</v>
      </c>
      <c r="AB27" s="76">
        <v>0</v>
      </c>
      <c r="AC27" s="76">
        <v>23425.600000000002</v>
      </c>
      <c r="AD27" s="76">
        <v>23425.600000000002</v>
      </c>
      <c r="AE27" s="76">
        <v>0</v>
      </c>
      <c r="AF27" s="77">
        <v>0</v>
      </c>
    </row>
    <row r="28" spans="1:32" x14ac:dyDescent="0.2">
      <c r="A28" s="75" t="s">
        <v>24</v>
      </c>
      <c r="B28" s="76">
        <v>34.08</v>
      </c>
      <c r="C28" s="76">
        <v>60.32</v>
      </c>
      <c r="D28" s="76">
        <v>440</v>
      </c>
      <c r="E28" s="76">
        <v>0</v>
      </c>
      <c r="F28" s="76">
        <v>0</v>
      </c>
      <c r="G28" s="76">
        <v>0</v>
      </c>
      <c r="H28" s="76">
        <v>379.2</v>
      </c>
      <c r="I28" s="76">
        <v>19.2</v>
      </c>
      <c r="J28" s="76">
        <v>4.8</v>
      </c>
      <c r="K28" s="76">
        <v>0</v>
      </c>
      <c r="L28" s="76">
        <v>0</v>
      </c>
      <c r="M28" s="76">
        <v>0</v>
      </c>
      <c r="N28" s="76">
        <v>59532</v>
      </c>
      <c r="O28" s="76">
        <v>0</v>
      </c>
      <c r="P28" s="76">
        <v>0</v>
      </c>
      <c r="Q28" s="76">
        <v>0</v>
      </c>
      <c r="R28" s="76">
        <v>0</v>
      </c>
      <c r="S28" s="76">
        <v>13754.4</v>
      </c>
      <c r="T28" s="76">
        <v>0</v>
      </c>
      <c r="U28" s="76">
        <v>9231.2000000000007</v>
      </c>
      <c r="V28" s="76">
        <v>0</v>
      </c>
      <c r="W28" s="76">
        <v>10322.4</v>
      </c>
      <c r="X28" s="76">
        <v>0</v>
      </c>
      <c r="Y28" s="76">
        <v>616</v>
      </c>
      <c r="Z28" s="76">
        <v>0</v>
      </c>
      <c r="AA28" s="76">
        <v>1733.6000000000001</v>
      </c>
      <c r="AB28" s="76">
        <v>0</v>
      </c>
      <c r="AC28" s="76">
        <v>23672</v>
      </c>
      <c r="AD28" s="76">
        <v>23680.799999999999</v>
      </c>
      <c r="AE28" s="76">
        <v>0</v>
      </c>
      <c r="AF28" s="77">
        <v>0</v>
      </c>
    </row>
    <row r="29" spans="1:32" x14ac:dyDescent="0.2">
      <c r="A29" s="75" t="s">
        <v>25</v>
      </c>
      <c r="B29" s="76">
        <v>34.24</v>
      </c>
      <c r="C29" s="76">
        <v>60.160000000000004</v>
      </c>
      <c r="D29" s="76">
        <v>440</v>
      </c>
      <c r="E29" s="76">
        <v>0</v>
      </c>
      <c r="F29" s="76">
        <v>0</v>
      </c>
      <c r="G29" s="76">
        <v>0</v>
      </c>
      <c r="H29" s="76">
        <v>381.6</v>
      </c>
      <c r="I29" s="76">
        <v>19.2</v>
      </c>
      <c r="J29" s="76">
        <v>4.8</v>
      </c>
      <c r="K29" s="76">
        <v>0</v>
      </c>
      <c r="L29" s="76">
        <v>0</v>
      </c>
      <c r="M29" s="76">
        <v>0</v>
      </c>
      <c r="N29" s="76">
        <v>56839.200000000004</v>
      </c>
      <c r="O29" s="76">
        <v>0</v>
      </c>
      <c r="P29" s="76">
        <v>0</v>
      </c>
      <c r="Q29" s="76">
        <v>0</v>
      </c>
      <c r="R29" s="76">
        <v>0</v>
      </c>
      <c r="S29" s="76">
        <v>12390.4</v>
      </c>
      <c r="T29" s="76">
        <v>0</v>
      </c>
      <c r="U29" s="76">
        <v>9688.8000000000011</v>
      </c>
      <c r="V29" s="76">
        <v>0</v>
      </c>
      <c r="W29" s="76">
        <v>10674.4</v>
      </c>
      <c r="X29" s="76">
        <v>0</v>
      </c>
      <c r="Y29" s="76">
        <v>519.20000000000005</v>
      </c>
      <c r="Z29" s="76">
        <v>0</v>
      </c>
      <c r="AA29" s="76">
        <v>1557.6000000000001</v>
      </c>
      <c r="AB29" s="76">
        <v>0</v>
      </c>
      <c r="AC29" s="76">
        <v>21876.799999999999</v>
      </c>
      <c r="AD29" s="76">
        <v>21868</v>
      </c>
      <c r="AE29" s="76">
        <v>0</v>
      </c>
      <c r="AF29" s="77">
        <v>0</v>
      </c>
    </row>
    <row r="30" spans="1:32" ht="13.5" thickBot="1" x14ac:dyDescent="0.25">
      <c r="A30" s="78" t="s">
        <v>26</v>
      </c>
      <c r="B30" s="79">
        <v>34.08</v>
      </c>
      <c r="C30" s="79">
        <v>60.480000000000004</v>
      </c>
      <c r="D30" s="79">
        <v>440</v>
      </c>
      <c r="E30" s="79">
        <v>0</v>
      </c>
      <c r="F30" s="79">
        <v>0</v>
      </c>
      <c r="G30" s="79">
        <v>0</v>
      </c>
      <c r="H30" s="79">
        <v>379.2</v>
      </c>
      <c r="I30" s="79">
        <v>16.8</v>
      </c>
      <c r="J30" s="79">
        <v>2.4</v>
      </c>
      <c r="K30" s="79">
        <v>0</v>
      </c>
      <c r="L30" s="79">
        <v>0</v>
      </c>
      <c r="M30" s="79">
        <v>0</v>
      </c>
      <c r="N30" s="79">
        <v>58317.599999999999</v>
      </c>
      <c r="O30" s="79">
        <v>0</v>
      </c>
      <c r="P30" s="79">
        <v>0</v>
      </c>
      <c r="Q30" s="79">
        <v>0</v>
      </c>
      <c r="R30" s="79">
        <v>0</v>
      </c>
      <c r="S30" s="79">
        <v>13059.2</v>
      </c>
      <c r="T30" s="79">
        <v>0</v>
      </c>
      <c r="U30" s="79">
        <v>9292.8000000000011</v>
      </c>
      <c r="V30" s="79">
        <v>0</v>
      </c>
      <c r="W30" s="79">
        <v>10137.6</v>
      </c>
      <c r="X30" s="79">
        <v>0</v>
      </c>
      <c r="Y30" s="79">
        <v>440</v>
      </c>
      <c r="Z30" s="79">
        <v>0</v>
      </c>
      <c r="AA30" s="79">
        <v>1399.2</v>
      </c>
      <c r="AB30" s="79">
        <v>0</v>
      </c>
      <c r="AC30" s="79">
        <v>23830.400000000001</v>
      </c>
      <c r="AD30" s="79">
        <v>23830.400000000001</v>
      </c>
      <c r="AE30" s="79">
        <v>0</v>
      </c>
      <c r="AF30" s="80">
        <v>0</v>
      </c>
    </row>
    <row r="31" spans="1:32" s="55" customFormat="1" hidden="1" x14ac:dyDescent="0.2">
      <c r="A31" s="46" t="s">
        <v>2</v>
      </c>
      <c r="B31" s="55">
        <f t="shared" ref="B31:AF31" si="0">SUM(B7:B30)</f>
        <v>796.96000000000015</v>
      </c>
      <c r="C31" s="55">
        <f t="shared" si="0"/>
        <v>1432.6399999999999</v>
      </c>
      <c r="D31" s="55">
        <f t="shared" si="0"/>
        <v>10604</v>
      </c>
      <c r="E31" s="55">
        <f t="shared" si="0"/>
        <v>0</v>
      </c>
      <c r="F31" s="55">
        <f t="shared" si="0"/>
        <v>0</v>
      </c>
      <c r="G31" s="55">
        <f t="shared" si="0"/>
        <v>0</v>
      </c>
      <c r="H31" s="55">
        <f t="shared" si="0"/>
        <v>9187.2000000000025</v>
      </c>
      <c r="I31" s="55">
        <f t="shared" si="0"/>
        <v>463.2</v>
      </c>
      <c r="J31" s="55">
        <f t="shared" si="0"/>
        <v>88.8</v>
      </c>
      <c r="K31" s="55">
        <f t="shared" si="0"/>
        <v>0</v>
      </c>
      <c r="L31" s="55">
        <f t="shared" si="0"/>
        <v>0</v>
      </c>
      <c r="M31" s="55">
        <f t="shared" si="0"/>
        <v>0</v>
      </c>
      <c r="N31" s="55">
        <f t="shared" si="0"/>
        <v>1350254.4</v>
      </c>
      <c r="O31" s="55">
        <f t="shared" si="0"/>
        <v>0</v>
      </c>
      <c r="P31" s="55">
        <f t="shared" si="0"/>
        <v>0</v>
      </c>
      <c r="Q31" s="55">
        <f t="shared" si="0"/>
        <v>0</v>
      </c>
      <c r="R31" s="55">
        <f t="shared" si="0"/>
        <v>0</v>
      </c>
      <c r="S31" s="55">
        <f t="shared" si="0"/>
        <v>213039.19999999998</v>
      </c>
      <c r="T31" s="55">
        <f t="shared" si="0"/>
        <v>360.8</v>
      </c>
      <c r="U31" s="55">
        <f t="shared" si="0"/>
        <v>204028</v>
      </c>
      <c r="V31" s="55">
        <f t="shared" si="0"/>
        <v>0</v>
      </c>
      <c r="W31" s="55">
        <f t="shared" si="0"/>
        <v>229319.19999999998</v>
      </c>
      <c r="X31" s="55">
        <f t="shared" si="0"/>
        <v>0</v>
      </c>
      <c r="Y31" s="55">
        <f t="shared" si="0"/>
        <v>12108.800000000003</v>
      </c>
      <c r="Z31" s="55">
        <f t="shared" si="0"/>
        <v>0</v>
      </c>
      <c r="AA31" s="55">
        <f t="shared" si="0"/>
        <v>37039.199999999997</v>
      </c>
      <c r="AB31" s="55">
        <f t="shared" si="0"/>
        <v>0</v>
      </c>
      <c r="AC31" s="55">
        <f t="shared" si="0"/>
        <v>650073.60000000009</v>
      </c>
      <c r="AD31" s="55">
        <f t="shared" si="0"/>
        <v>650073.59999999998</v>
      </c>
      <c r="AE31" s="55">
        <f t="shared" si="0"/>
        <v>0</v>
      </c>
      <c r="AF31" s="55">
        <f t="shared" si="0"/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70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82" t="s">
        <v>71</v>
      </c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3" t="s">
        <v>37</v>
      </c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4" t="s">
        <v>65</v>
      </c>
      <c r="AC40" s="94" t="s">
        <v>66</v>
      </c>
      <c r="AD40" s="94" t="s">
        <v>67</v>
      </c>
      <c r="AE40" s="94" t="s">
        <v>68</v>
      </c>
      <c r="AF40" s="95" t="s">
        <v>69</v>
      </c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0</v>
      </c>
      <c r="E41" s="97">
        <v>0</v>
      </c>
      <c r="F41" s="97">
        <v>0</v>
      </c>
      <c r="G41" s="97">
        <v>0</v>
      </c>
      <c r="H41" s="97">
        <v>180</v>
      </c>
      <c r="I41" s="97">
        <v>0</v>
      </c>
      <c r="J41" s="97">
        <v>0</v>
      </c>
      <c r="K41" s="97"/>
      <c r="L41" s="97"/>
      <c r="M41" s="97">
        <v>0</v>
      </c>
      <c r="N41" s="97">
        <v>32419.200000000001</v>
      </c>
      <c r="O41" s="97">
        <v>0</v>
      </c>
      <c r="P41" s="97">
        <v>0</v>
      </c>
      <c r="Q41" s="97">
        <v>0</v>
      </c>
      <c r="R41" s="97">
        <v>0</v>
      </c>
      <c r="S41" s="97">
        <v>4980.8</v>
      </c>
      <c r="T41" s="97">
        <v>0</v>
      </c>
      <c r="U41" s="97">
        <v>6212.8</v>
      </c>
      <c r="V41" s="97">
        <v>0</v>
      </c>
      <c r="W41" s="97">
        <v>3308.8</v>
      </c>
      <c r="X41" s="97">
        <v>0</v>
      </c>
      <c r="Y41" s="97">
        <v>0</v>
      </c>
      <c r="Z41" s="97">
        <v>17.600000000000001</v>
      </c>
      <c r="AA41" s="97">
        <v>264</v>
      </c>
      <c r="AB41" s="97">
        <v>0</v>
      </c>
      <c r="AC41" s="97">
        <v>15030.4</v>
      </c>
      <c r="AD41" s="97">
        <v>15030.4</v>
      </c>
      <c r="AE41" s="97">
        <v>0</v>
      </c>
      <c r="AF41" s="98">
        <v>0</v>
      </c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0</v>
      </c>
      <c r="E42" s="100">
        <v>0</v>
      </c>
      <c r="F42" s="100">
        <v>0</v>
      </c>
      <c r="G42" s="100">
        <v>0</v>
      </c>
      <c r="H42" s="100">
        <v>184.8</v>
      </c>
      <c r="I42" s="100">
        <v>0</v>
      </c>
      <c r="J42" s="100">
        <v>0</v>
      </c>
      <c r="K42" s="100"/>
      <c r="L42" s="100"/>
      <c r="M42" s="100">
        <v>0</v>
      </c>
      <c r="N42" s="100">
        <v>35349.599999999999</v>
      </c>
      <c r="O42" s="100">
        <v>0</v>
      </c>
      <c r="P42" s="100">
        <v>0</v>
      </c>
      <c r="Q42" s="100">
        <v>0</v>
      </c>
      <c r="R42" s="100">
        <v>0</v>
      </c>
      <c r="S42" s="100">
        <v>5350.4000000000005</v>
      </c>
      <c r="T42" s="100">
        <v>0</v>
      </c>
      <c r="U42" s="100">
        <v>6406.4000000000005</v>
      </c>
      <c r="V42" s="100">
        <v>0</v>
      </c>
      <c r="W42" s="100">
        <v>3388</v>
      </c>
      <c r="X42" s="100">
        <v>0</v>
      </c>
      <c r="Y42" s="100">
        <v>0</v>
      </c>
      <c r="Z42" s="100">
        <v>17.600000000000001</v>
      </c>
      <c r="AA42" s="100">
        <v>246.4</v>
      </c>
      <c r="AB42" s="100">
        <v>0</v>
      </c>
      <c r="AC42" s="100">
        <v>17283.2</v>
      </c>
      <c r="AD42" s="100">
        <v>17283.2</v>
      </c>
      <c r="AE42" s="100">
        <v>0</v>
      </c>
      <c r="AF42" s="101">
        <v>0</v>
      </c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0</v>
      </c>
      <c r="E43" s="100">
        <v>0</v>
      </c>
      <c r="F43" s="100">
        <v>0</v>
      </c>
      <c r="G43" s="100">
        <v>0</v>
      </c>
      <c r="H43" s="100">
        <v>184.8</v>
      </c>
      <c r="I43" s="100">
        <v>0</v>
      </c>
      <c r="J43" s="100">
        <v>0</v>
      </c>
      <c r="K43" s="100"/>
      <c r="L43" s="100"/>
      <c r="M43" s="100">
        <v>0</v>
      </c>
      <c r="N43" s="100">
        <v>34636.800000000003</v>
      </c>
      <c r="O43" s="100">
        <v>0</v>
      </c>
      <c r="P43" s="100">
        <v>0</v>
      </c>
      <c r="Q43" s="100">
        <v>0</v>
      </c>
      <c r="R43" s="100">
        <v>0</v>
      </c>
      <c r="S43" s="100">
        <v>5403.2</v>
      </c>
      <c r="T43" s="100">
        <v>0</v>
      </c>
      <c r="U43" s="100">
        <v>4963.2</v>
      </c>
      <c r="V43" s="100">
        <v>0</v>
      </c>
      <c r="W43" s="100">
        <v>2657.6</v>
      </c>
      <c r="X43" s="100">
        <v>0</v>
      </c>
      <c r="Y43" s="100">
        <v>0</v>
      </c>
      <c r="Z43" s="100">
        <v>35.200000000000003</v>
      </c>
      <c r="AA43" s="100">
        <v>246.4</v>
      </c>
      <c r="AB43" s="100">
        <v>0</v>
      </c>
      <c r="AC43" s="100">
        <v>19342.400000000001</v>
      </c>
      <c r="AD43" s="100">
        <v>19360</v>
      </c>
      <c r="AE43" s="100">
        <v>0</v>
      </c>
      <c r="AF43" s="101">
        <v>0</v>
      </c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0</v>
      </c>
      <c r="E44" s="100">
        <v>0</v>
      </c>
      <c r="F44" s="100">
        <v>0</v>
      </c>
      <c r="G44" s="100">
        <v>0</v>
      </c>
      <c r="H44" s="100">
        <v>182.4</v>
      </c>
      <c r="I44" s="100">
        <v>0</v>
      </c>
      <c r="J44" s="100">
        <v>0</v>
      </c>
      <c r="K44" s="100"/>
      <c r="L44" s="100"/>
      <c r="M44" s="100">
        <v>0</v>
      </c>
      <c r="N44" s="100">
        <v>29726.400000000001</v>
      </c>
      <c r="O44" s="100">
        <v>0</v>
      </c>
      <c r="P44" s="100">
        <v>0</v>
      </c>
      <c r="Q44" s="100">
        <v>0</v>
      </c>
      <c r="R44" s="100">
        <v>0</v>
      </c>
      <c r="S44" s="100">
        <v>5244.8</v>
      </c>
      <c r="T44" s="100">
        <v>0</v>
      </c>
      <c r="U44" s="100">
        <v>3256</v>
      </c>
      <c r="V44" s="100">
        <v>0</v>
      </c>
      <c r="W44" s="100">
        <v>1830.4</v>
      </c>
      <c r="X44" s="100">
        <v>0</v>
      </c>
      <c r="Y44" s="100">
        <v>0</v>
      </c>
      <c r="Z44" s="100">
        <v>17.600000000000001</v>
      </c>
      <c r="AA44" s="100">
        <v>228.8</v>
      </c>
      <c r="AB44" s="100">
        <v>0</v>
      </c>
      <c r="AC44" s="100">
        <v>17934.400000000001</v>
      </c>
      <c r="AD44" s="100">
        <v>17925.600000000002</v>
      </c>
      <c r="AE44" s="100">
        <v>0</v>
      </c>
      <c r="AF44" s="101">
        <v>0</v>
      </c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0</v>
      </c>
      <c r="E45" s="100">
        <v>0</v>
      </c>
      <c r="F45" s="100">
        <v>0</v>
      </c>
      <c r="G45" s="100">
        <v>0</v>
      </c>
      <c r="H45" s="100">
        <v>177.6</v>
      </c>
      <c r="I45" s="100">
        <v>0</v>
      </c>
      <c r="J45" s="100">
        <v>0</v>
      </c>
      <c r="K45" s="100"/>
      <c r="L45" s="100"/>
      <c r="M45" s="100">
        <v>0</v>
      </c>
      <c r="N45" s="100">
        <v>29145.600000000002</v>
      </c>
      <c r="O45" s="100">
        <v>0</v>
      </c>
      <c r="P45" s="100">
        <v>0</v>
      </c>
      <c r="Q45" s="100">
        <v>0</v>
      </c>
      <c r="R45" s="100">
        <v>0</v>
      </c>
      <c r="S45" s="100">
        <v>5614.4000000000005</v>
      </c>
      <c r="T45" s="100">
        <v>0</v>
      </c>
      <c r="U45" s="100">
        <v>2992</v>
      </c>
      <c r="V45" s="100">
        <v>0</v>
      </c>
      <c r="W45" s="100">
        <v>1689.6000000000001</v>
      </c>
      <c r="X45" s="100">
        <v>0</v>
      </c>
      <c r="Y45" s="100">
        <v>0</v>
      </c>
      <c r="Z45" s="100">
        <v>35.200000000000003</v>
      </c>
      <c r="AA45" s="100">
        <v>211.20000000000002</v>
      </c>
      <c r="AB45" s="100">
        <v>0</v>
      </c>
      <c r="AC45" s="100">
        <v>17459.2</v>
      </c>
      <c r="AD45" s="100">
        <v>17459.2</v>
      </c>
      <c r="AE45" s="100">
        <v>0</v>
      </c>
      <c r="AF45" s="101">
        <v>0</v>
      </c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0</v>
      </c>
      <c r="E46" s="100">
        <v>0</v>
      </c>
      <c r="F46" s="100">
        <v>0</v>
      </c>
      <c r="G46" s="100">
        <v>0</v>
      </c>
      <c r="H46" s="100">
        <v>180</v>
      </c>
      <c r="I46" s="100">
        <v>0</v>
      </c>
      <c r="J46" s="100">
        <v>0</v>
      </c>
      <c r="K46" s="100"/>
      <c r="L46" s="100"/>
      <c r="M46" s="100">
        <v>0</v>
      </c>
      <c r="N46" s="100">
        <v>31653.600000000002</v>
      </c>
      <c r="O46" s="100">
        <v>0</v>
      </c>
      <c r="P46" s="100">
        <v>0</v>
      </c>
      <c r="Q46" s="100">
        <v>0</v>
      </c>
      <c r="R46" s="100">
        <v>0</v>
      </c>
      <c r="S46" s="100">
        <v>6406.4000000000005</v>
      </c>
      <c r="T46" s="100">
        <v>0</v>
      </c>
      <c r="U46" s="100">
        <v>2340.8000000000002</v>
      </c>
      <c r="V46" s="100">
        <v>0</v>
      </c>
      <c r="W46" s="100">
        <v>1408</v>
      </c>
      <c r="X46" s="100">
        <v>0</v>
      </c>
      <c r="Y46" s="100">
        <v>0</v>
      </c>
      <c r="Z46" s="100">
        <v>35.200000000000003</v>
      </c>
      <c r="AA46" s="100">
        <v>228.8</v>
      </c>
      <c r="AB46" s="100">
        <v>0</v>
      </c>
      <c r="AC46" s="100">
        <v>20468.8</v>
      </c>
      <c r="AD46" s="100">
        <v>20468.8</v>
      </c>
      <c r="AE46" s="100">
        <v>0</v>
      </c>
      <c r="AF46" s="101">
        <v>0</v>
      </c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0</v>
      </c>
      <c r="E47" s="100">
        <v>0</v>
      </c>
      <c r="F47" s="100">
        <v>0</v>
      </c>
      <c r="G47" s="100">
        <v>0</v>
      </c>
      <c r="H47" s="100">
        <v>180</v>
      </c>
      <c r="I47" s="100">
        <v>0</v>
      </c>
      <c r="J47" s="100">
        <v>0</v>
      </c>
      <c r="K47" s="100"/>
      <c r="L47" s="100"/>
      <c r="M47" s="100">
        <v>0</v>
      </c>
      <c r="N47" s="100">
        <v>30888</v>
      </c>
      <c r="O47" s="100">
        <v>0</v>
      </c>
      <c r="P47" s="100">
        <v>0</v>
      </c>
      <c r="Q47" s="100">
        <v>0</v>
      </c>
      <c r="R47" s="100">
        <v>0</v>
      </c>
      <c r="S47" s="100">
        <v>5843.2</v>
      </c>
      <c r="T47" s="100">
        <v>0</v>
      </c>
      <c r="U47" s="100">
        <v>2587.2000000000003</v>
      </c>
      <c r="V47" s="100">
        <v>0</v>
      </c>
      <c r="W47" s="100">
        <v>1540</v>
      </c>
      <c r="X47" s="100">
        <v>0</v>
      </c>
      <c r="Y47" s="100">
        <v>0</v>
      </c>
      <c r="Z47" s="100">
        <v>35.200000000000003</v>
      </c>
      <c r="AA47" s="100">
        <v>264</v>
      </c>
      <c r="AB47" s="100">
        <v>0</v>
      </c>
      <c r="AC47" s="100">
        <v>19676.8</v>
      </c>
      <c r="AD47" s="100">
        <v>19685.600000000002</v>
      </c>
      <c r="AE47" s="100">
        <v>0</v>
      </c>
      <c r="AF47" s="101">
        <v>0</v>
      </c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0</v>
      </c>
      <c r="E48" s="100">
        <v>0</v>
      </c>
      <c r="F48" s="100">
        <v>0</v>
      </c>
      <c r="G48" s="100">
        <v>0</v>
      </c>
      <c r="H48" s="100">
        <v>184.8</v>
      </c>
      <c r="I48" s="100">
        <v>0</v>
      </c>
      <c r="J48" s="100">
        <v>0</v>
      </c>
      <c r="K48" s="100"/>
      <c r="L48" s="100"/>
      <c r="M48" s="100">
        <v>0</v>
      </c>
      <c r="N48" s="100">
        <v>37540.800000000003</v>
      </c>
      <c r="O48" s="100">
        <v>0</v>
      </c>
      <c r="P48" s="100">
        <v>0</v>
      </c>
      <c r="Q48" s="100">
        <v>0</v>
      </c>
      <c r="R48" s="100">
        <v>0</v>
      </c>
      <c r="S48" s="100">
        <v>6230.4000000000005</v>
      </c>
      <c r="T48" s="100">
        <v>0</v>
      </c>
      <c r="U48" s="100">
        <v>5896</v>
      </c>
      <c r="V48" s="100">
        <v>0</v>
      </c>
      <c r="W48" s="100">
        <v>3212</v>
      </c>
      <c r="X48" s="100">
        <v>0</v>
      </c>
      <c r="Y48" s="100">
        <v>0</v>
      </c>
      <c r="Z48" s="100">
        <v>35.200000000000003</v>
      </c>
      <c r="AA48" s="100">
        <v>299.2</v>
      </c>
      <c r="AB48" s="100">
        <v>0</v>
      </c>
      <c r="AC48" s="100">
        <v>19272</v>
      </c>
      <c r="AD48" s="100">
        <v>19254.400000000001</v>
      </c>
      <c r="AE48" s="100">
        <v>0</v>
      </c>
      <c r="AF48" s="101">
        <v>0</v>
      </c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0</v>
      </c>
      <c r="E49" s="100">
        <v>0</v>
      </c>
      <c r="F49" s="100">
        <v>0</v>
      </c>
      <c r="G49" s="100">
        <v>0</v>
      </c>
      <c r="H49" s="100">
        <v>192</v>
      </c>
      <c r="I49" s="100">
        <v>0</v>
      </c>
      <c r="J49" s="100">
        <v>0</v>
      </c>
      <c r="K49" s="100"/>
      <c r="L49" s="100"/>
      <c r="M49" s="100">
        <v>0</v>
      </c>
      <c r="N49" s="100">
        <v>41184</v>
      </c>
      <c r="O49" s="100">
        <v>0</v>
      </c>
      <c r="P49" s="100">
        <v>0</v>
      </c>
      <c r="Q49" s="100">
        <v>0</v>
      </c>
      <c r="R49" s="100">
        <v>0</v>
      </c>
      <c r="S49" s="100">
        <v>6723.2</v>
      </c>
      <c r="T49" s="100">
        <v>264</v>
      </c>
      <c r="U49" s="100">
        <v>7392</v>
      </c>
      <c r="V49" s="100">
        <v>0</v>
      </c>
      <c r="W49" s="100">
        <v>3951.2000000000003</v>
      </c>
      <c r="X49" s="100">
        <v>0</v>
      </c>
      <c r="Y49" s="100">
        <v>0</v>
      </c>
      <c r="Z49" s="100">
        <v>0</v>
      </c>
      <c r="AA49" s="100">
        <v>334.40000000000003</v>
      </c>
      <c r="AB49" s="100">
        <v>0</v>
      </c>
      <c r="AC49" s="100">
        <v>19782.400000000001</v>
      </c>
      <c r="AD49" s="100">
        <v>19791.2</v>
      </c>
      <c r="AE49" s="100">
        <v>0</v>
      </c>
      <c r="AF49" s="101">
        <v>0</v>
      </c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0</v>
      </c>
      <c r="E50" s="100">
        <v>0</v>
      </c>
      <c r="F50" s="100">
        <v>0</v>
      </c>
      <c r="G50" s="100">
        <v>0</v>
      </c>
      <c r="H50" s="100">
        <v>194.4</v>
      </c>
      <c r="I50" s="100">
        <v>0</v>
      </c>
      <c r="J50" s="100">
        <v>0</v>
      </c>
      <c r="K50" s="100"/>
      <c r="L50" s="100"/>
      <c r="M50" s="100">
        <v>0</v>
      </c>
      <c r="N50" s="100">
        <v>36300</v>
      </c>
      <c r="O50" s="100">
        <v>0</v>
      </c>
      <c r="P50" s="100">
        <v>0</v>
      </c>
      <c r="Q50" s="100">
        <v>0</v>
      </c>
      <c r="R50" s="100">
        <v>0</v>
      </c>
      <c r="S50" s="100">
        <v>0</v>
      </c>
      <c r="T50" s="100">
        <v>3150.4</v>
      </c>
      <c r="U50" s="100">
        <v>9064</v>
      </c>
      <c r="V50" s="100">
        <v>0</v>
      </c>
      <c r="W50" s="100">
        <v>4796</v>
      </c>
      <c r="X50" s="100">
        <v>0</v>
      </c>
      <c r="Y50" s="100">
        <v>0</v>
      </c>
      <c r="Z50" s="100">
        <v>17.600000000000001</v>
      </c>
      <c r="AA50" s="100">
        <v>316.8</v>
      </c>
      <c r="AB50" s="100">
        <v>0</v>
      </c>
      <c r="AC50" s="100">
        <v>21612.799999999999</v>
      </c>
      <c r="AD50" s="100">
        <v>21612.799999999999</v>
      </c>
      <c r="AE50" s="100">
        <v>0</v>
      </c>
      <c r="AF50" s="101">
        <v>0</v>
      </c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0</v>
      </c>
      <c r="E51" s="100">
        <v>0</v>
      </c>
      <c r="F51" s="100">
        <v>0</v>
      </c>
      <c r="G51" s="100">
        <v>0</v>
      </c>
      <c r="H51" s="100">
        <v>192</v>
      </c>
      <c r="I51" s="100">
        <v>0</v>
      </c>
      <c r="J51" s="100">
        <v>0</v>
      </c>
      <c r="K51" s="100"/>
      <c r="L51" s="100"/>
      <c r="M51" s="100">
        <v>0</v>
      </c>
      <c r="N51" s="100">
        <v>35613.599999999999</v>
      </c>
      <c r="O51" s="100">
        <v>0</v>
      </c>
      <c r="P51" s="100">
        <v>0</v>
      </c>
      <c r="Q51" s="100">
        <v>0</v>
      </c>
      <c r="R51" s="100">
        <v>0</v>
      </c>
      <c r="S51" s="100">
        <v>0</v>
      </c>
      <c r="T51" s="100">
        <v>0</v>
      </c>
      <c r="U51" s="100">
        <v>8800</v>
      </c>
      <c r="V51" s="100">
        <v>0</v>
      </c>
      <c r="W51" s="100">
        <v>4664</v>
      </c>
      <c r="X51" s="100">
        <v>0</v>
      </c>
      <c r="Y51" s="100">
        <v>0</v>
      </c>
      <c r="Z51" s="100">
        <v>0</v>
      </c>
      <c r="AA51" s="100">
        <v>316.8</v>
      </c>
      <c r="AB51" s="100">
        <v>0</v>
      </c>
      <c r="AC51" s="100">
        <v>18180.8</v>
      </c>
      <c r="AD51" s="100">
        <v>18189.600000000002</v>
      </c>
      <c r="AE51" s="100">
        <v>0</v>
      </c>
      <c r="AF51" s="101">
        <v>0</v>
      </c>
    </row>
    <row r="52" spans="1:54" x14ac:dyDescent="0.2">
      <c r="A52" s="99" t="s">
        <v>14</v>
      </c>
      <c r="B52" s="100"/>
      <c r="C52" s="100"/>
      <c r="D52" s="100">
        <v>0</v>
      </c>
      <c r="E52" s="100">
        <v>0</v>
      </c>
      <c r="F52" s="100">
        <v>0</v>
      </c>
      <c r="G52" s="100">
        <v>0</v>
      </c>
      <c r="H52" s="100">
        <v>192</v>
      </c>
      <c r="I52" s="100">
        <v>0</v>
      </c>
      <c r="J52" s="100">
        <v>0</v>
      </c>
      <c r="K52" s="100"/>
      <c r="L52" s="100"/>
      <c r="M52" s="100">
        <v>0</v>
      </c>
      <c r="N52" s="100">
        <v>39943.200000000004</v>
      </c>
      <c r="O52" s="100">
        <v>0</v>
      </c>
      <c r="P52" s="100">
        <v>0</v>
      </c>
      <c r="Q52" s="100">
        <v>0</v>
      </c>
      <c r="R52" s="100">
        <v>0</v>
      </c>
      <c r="S52" s="100">
        <v>0</v>
      </c>
      <c r="T52" s="100">
        <v>0</v>
      </c>
      <c r="U52" s="100">
        <v>7691.2</v>
      </c>
      <c r="V52" s="100">
        <v>0</v>
      </c>
      <c r="W52" s="100">
        <v>4092</v>
      </c>
      <c r="X52" s="100">
        <v>0</v>
      </c>
      <c r="Y52" s="100">
        <v>0</v>
      </c>
      <c r="Z52" s="100">
        <v>17.600000000000001</v>
      </c>
      <c r="AA52" s="100">
        <v>299.2</v>
      </c>
      <c r="AB52" s="100">
        <v>0</v>
      </c>
      <c r="AC52" s="100">
        <v>24904</v>
      </c>
      <c r="AD52" s="100">
        <v>24886.400000000001</v>
      </c>
      <c r="AE52" s="100">
        <v>0</v>
      </c>
      <c r="AF52" s="101">
        <v>0</v>
      </c>
    </row>
    <row r="53" spans="1:54" x14ac:dyDescent="0.2">
      <c r="A53" s="99" t="s">
        <v>15</v>
      </c>
      <c r="B53" s="100"/>
      <c r="C53" s="100"/>
      <c r="D53" s="100">
        <v>0</v>
      </c>
      <c r="E53" s="100">
        <v>0</v>
      </c>
      <c r="F53" s="100">
        <v>0</v>
      </c>
      <c r="G53" s="100">
        <v>0</v>
      </c>
      <c r="H53" s="100">
        <v>194.4</v>
      </c>
      <c r="I53" s="100">
        <v>0</v>
      </c>
      <c r="J53" s="100">
        <v>0</v>
      </c>
      <c r="K53" s="100"/>
      <c r="L53" s="100"/>
      <c r="M53" s="100">
        <v>0</v>
      </c>
      <c r="N53" s="100">
        <v>38042.400000000001</v>
      </c>
      <c r="O53" s="100">
        <v>0</v>
      </c>
      <c r="P53" s="100">
        <v>0</v>
      </c>
      <c r="Q53" s="100">
        <v>0</v>
      </c>
      <c r="R53" s="100">
        <v>0</v>
      </c>
      <c r="S53" s="100">
        <v>0</v>
      </c>
      <c r="T53" s="100">
        <v>0</v>
      </c>
      <c r="U53" s="100">
        <v>8113.6</v>
      </c>
      <c r="V53" s="100">
        <v>0</v>
      </c>
      <c r="W53" s="100">
        <v>4329.6000000000004</v>
      </c>
      <c r="X53" s="100">
        <v>0</v>
      </c>
      <c r="Y53" s="100">
        <v>0</v>
      </c>
      <c r="Z53" s="100">
        <v>17.600000000000001</v>
      </c>
      <c r="AA53" s="100">
        <v>316.8</v>
      </c>
      <c r="AB53" s="100">
        <v>0</v>
      </c>
      <c r="AC53" s="100">
        <v>22088</v>
      </c>
      <c r="AD53" s="100">
        <v>22061.600000000002</v>
      </c>
      <c r="AE53" s="100">
        <v>0</v>
      </c>
      <c r="AF53" s="101">
        <v>0</v>
      </c>
    </row>
    <row r="54" spans="1:54" x14ac:dyDescent="0.2">
      <c r="A54" s="99" t="s">
        <v>16</v>
      </c>
      <c r="B54" s="100"/>
      <c r="C54" s="100"/>
      <c r="D54" s="100">
        <v>0</v>
      </c>
      <c r="E54" s="100">
        <v>0</v>
      </c>
      <c r="F54" s="100">
        <v>0</v>
      </c>
      <c r="G54" s="100">
        <v>0</v>
      </c>
      <c r="H54" s="100">
        <v>189.6</v>
      </c>
      <c r="I54" s="100">
        <v>0</v>
      </c>
      <c r="J54" s="100">
        <v>0</v>
      </c>
      <c r="K54" s="100"/>
      <c r="L54" s="100"/>
      <c r="M54" s="100">
        <v>0</v>
      </c>
      <c r="N54" s="100">
        <v>40207.200000000004</v>
      </c>
      <c r="O54" s="100">
        <v>0</v>
      </c>
      <c r="P54" s="100">
        <v>0</v>
      </c>
      <c r="Q54" s="100">
        <v>0</v>
      </c>
      <c r="R54" s="100">
        <v>0</v>
      </c>
      <c r="S54" s="100">
        <v>0</v>
      </c>
      <c r="T54" s="100">
        <v>0</v>
      </c>
      <c r="U54" s="100">
        <v>7902.4000000000005</v>
      </c>
      <c r="V54" s="100">
        <v>0</v>
      </c>
      <c r="W54" s="100">
        <v>4215.2</v>
      </c>
      <c r="X54" s="100">
        <v>0</v>
      </c>
      <c r="Y54" s="100">
        <v>0</v>
      </c>
      <c r="Z54" s="100">
        <v>17.600000000000001</v>
      </c>
      <c r="AA54" s="100">
        <v>316.8</v>
      </c>
      <c r="AB54" s="100">
        <v>0</v>
      </c>
      <c r="AC54" s="100">
        <v>24728</v>
      </c>
      <c r="AD54" s="100">
        <v>24772</v>
      </c>
      <c r="AE54" s="100">
        <v>0</v>
      </c>
      <c r="AF54" s="101">
        <v>0</v>
      </c>
    </row>
    <row r="55" spans="1:54" x14ac:dyDescent="0.2">
      <c r="A55" s="99" t="s">
        <v>17</v>
      </c>
      <c r="B55" s="100"/>
      <c r="C55" s="100"/>
      <c r="D55" s="100">
        <v>0</v>
      </c>
      <c r="E55" s="100">
        <v>0</v>
      </c>
      <c r="F55" s="100">
        <v>0</v>
      </c>
      <c r="G55" s="100">
        <v>0</v>
      </c>
      <c r="H55" s="100">
        <v>192</v>
      </c>
      <c r="I55" s="100">
        <v>0</v>
      </c>
      <c r="J55" s="100">
        <v>0</v>
      </c>
      <c r="K55" s="100"/>
      <c r="L55" s="100"/>
      <c r="M55" s="100">
        <v>0</v>
      </c>
      <c r="N55" s="100">
        <v>42398.400000000001</v>
      </c>
      <c r="O55" s="100">
        <v>0</v>
      </c>
      <c r="P55" s="100">
        <v>0</v>
      </c>
      <c r="Q55" s="100">
        <v>0</v>
      </c>
      <c r="R55" s="100">
        <v>0</v>
      </c>
      <c r="S55" s="100">
        <v>0</v>
      </c>
      <c r="T55" s="100">
        <v>0</v>
      </c>
      <c r="U55" s="100">
        <v>7128</v>
      </c>
      <c r="V55" s="100">
        <v>0</v>
      </c>
      <c r="W55" s="100">
        <v>3801.6</v>
      </c>
      <c r="X55" s="100">
        <v>0</v>
      </c>
      <c r="Y55" s="100">
        <v>0</v>
      </c>
      <c r="Z55" s="100">
        <v>35.200000000000003</v>
      </c>
      <c r="AA55" s="100">
        <v>316.8</v>
      </c>
      <c r="AB55" s="100">
        <v>0</v>
      </c>
      <c r="AC55" s="100">
        <v>28406.400000000001</v>
      </c>
      <c r="AD55" s="100">
        <v>28388.799999999999</v>
      </c>
      <c r="AE55" s="100">
        <v>0</v>
      </c>
      <c r="AF55" s="101">
        <v>0</v>
      </c>
    </row>
    <row r="56" spans="1:54" x14ac:dyDescent="0.2">
      <c r="A56" s="99" t="s">
        <v>18</v>
      </c>
      <c r="B56" s="100"/>
      <c r="C56" s="100"/>
      <c r="D56" s="100">
        <v>0</v>
      </c>
      <c r="E56" s="100">
        <v>0</v>
      </c>
      <c r="F56" s="100">
        <v>0</v>
      </c>
      <c r="G56" s="100">
        <v>0</v>
      </c>
      <c r="H56" s="100">
        <v>192</v>
      </c>
      <c r="I56" s="100">
        <v>0</v>
      </c>
      <c r="J56" s="100">
        <v>0</v>
      </c>
      <c r="K56" s="100"/>
      <c r="L56" s="100"/>
      <c r="M56" s="100">
        <v>0</v>
      </c>
      <c r="N56" s="100">
        <v>39705.599999999999</v>
      </c>
      <c r="O56" s="100">
        <v>0</v>
      </c>
      <c r="P56" s="100">
        <v>0</v>
      </c>
      <c r="Q56" s="100">
        <v>0</v>
      </c>
      <c r="R56" s="100">
        <v>0</v>
      </c>
      <c r="S56" s="100">
        <v>0</v>
      </c>
      <c r="T56" s="100">
        <v>0</v>
      </c>
      <c r="U56" s="100">
        <v>7427.2</v>
      </c>
      <c r="V56" s="100">
        <v>0</v>
      </c>
      <c r="W56" s="100">
        <v>3951.2000000000003</v>
      </c>
      <c r="X56" s="100">
        <v>0</v>
      </c>
      <c r="Y56" s="100">
        <v>0</v>
      </c>
      <c r="Z56" s="100">
        <v>17.600000000000001</v>
      </c>
      <c r="AA56" s="100">
        <v>334.40000000000003</v>
      </c>
      <c r="AB56" s="100">
        <v>0</v>
      </c>
      <c r="AC56" s="100">
        <v>24974.400000000001</v>
      </c>
      <c r="AD56" s="100">
        <v>24974.400000000001</v>
      </c>
      <c r="AE56" s="100">
        <v>0</v>
      </c>
      <c r="AF56" s="101">
        <v>0</v>
      </c>
    </row>
    <row r="57" spans="1:54" x14ac:dyDescent="0.2">
      <c r="A57" s="99" t="s">
        <v>19</v>
      </c>
      <c r="B57" s="100"/>
      <c r="C57" s="100"/>
      <c r="D57" s="100">
        <v>0</v>
      </c>
      <c r="E57" s="100">
        <v>0</v>
      </c>
      <c r="F57" s="100">
        <v>0</v>
      </c>
      <c r="G57" s="100">
        <v>0</v>
      </c>
      <c r="H57" s="100">
        <v>189.6</v>
      </c>
      <c r="I57" s="100">
        <v>0</v>
      </c>
      <c r="J57" s="100">
        <v>0</v>
      </c>
      <c r="K57" s="100"/>
      <c r="L57" s="100"/>
      <c r="M57" s="100">
        <v>0</v>
      </c>
      <c r="N57" s="100">
        <v>40154.400000000001</v>
      </c>
      <c r="O57" s="100">
        <v>0</v>
      </c>
      <c r="P57" s="100">
        <v>0</v>
      </c>
      <c r="Q57" s="100">
        <v>0</v>
      </c>
      <c r="R57" s="100">
        <v>0</v>
      </c>
      <c r="S57" s="100">
        <v>0</v>
      </c>
      <c r="T57" s="100">
        <v>1584</v>
      </c>
      <c r="U57" s="100">
        <v>7691.2</v>
      </c>
      <c r="V57" s="100">
        <v>0</v>
      </c>
      <c r="W57" s="100">
        <v>4100.8</v>
      </c>
      <c r="X57" s="100">
        <v>0</v>
      </c>
      <c r="Y57" s="100">
        <v>0</v>
      </c>
      <c r="Z57" s="100">
        <v>0</v>
      </c>
      <c r="AA57" s="100">
        <v>352</v>
      </c>
      <c r="AB57" s="100">
        <v>0</v>
      </c>
      <c r="AC57" s="100">
        <v>26558.400000000001</v>
      </c>
      <c r="AD57" s="100">
        <v>26567.200000000001</v>
      </c>
      <c r="AE57" s="100">
        <v>0</v>
      </c>
      <c r="AF57" s="101">
        <v>0</v>
      </c>
    </row>
    <row r="58" spans="1:54" x14ac:dyDescent="0.2">
      <c r="A58" s="99" t="s">
        <v>20</v>
      </c>
      <c r="B58" s="100"/>
      <c r="C58" s="100"/>
      <c r="D58" s="100">
        <v>0</v>
      </c>
      <c r="E58" s="100">
        <v>0</v>
      </c>
      <c r="F58" s="100">
        <v>0</v>
      </c>
      <c r="G58" s="100">
        <v>0</v>
      </c>
      <c r="H58" s="100">
        <v>189.6</v>
      </c>
      <c r="I58" s="100">
        <v>0</v>
      </c>
      <c r="J58" s="100">
        <v>0</v>
      </c>
      <c r="K58" s="100"/>
      <c r="L58" s="100"/>
      <c r="M58" s="100">
        <v>0</v>
      </c>
      <c r="N58" s="100">
        <v>40735.200000000004</v>
      </c>
      <c r="O58" s="100">
        <v>0</v>
      </c>
      <c r="P58" s="100">
        <v>0</v>
      </c>
      <c r="Q58" s="100">
        <v>0</v>
      </c>
      <c r="R58" s="100">
        <v>0</v>
      </c>
      <c r="S58" s="100">
        <v>5948.8</v>
      </c>
      <c r="T58" s="100">
        <v>193.6</v>
      </c>
      <c r="U58" s="100">
        <v>7163.2</v>
      </c>
      <c r="V58" s="100">
        <v>0</v>
      </c>
      <c r="W58" s="100">
        <v>3889.6</v>
      </c>
      <c r="X58" s="100">
        <v>0</v>
      </c>
      <c r="Y58" s="100">
        <v>0</v>
      </c>
      <c r="Z58" s="100">
        <v>17.600000000000001</v>
      </c>
      <c r="AA58" s="100">
        <v>369.6</v>
      </c>
      <c r="AB58" s="100">
        <v>0</v>
      </c>
      <c r="AC58" s="100">
        <v>20345.600000000002</v>
      </c>
      <c r="AD58" s="100">
        <v>20345.600000000002</v>
      </c>
      <c r="AE58" s="100">
        <v>0</v>
      </c>
      <c r="AF58" s="101">
        <v>0</v>
      </c>
    </row>
    <row r="59" spans="1:54" x14ac:dyDescent="0.2">
      <c r="A59" s="99" t="s">
        <v>21</v>
      </c>
      <c r="B59" s="100"/>
      <c r="C59" s="100"/>
      <c r="D59" s="100">
        <v>0</v>
      </c>
      <c r="E59" s="100">
        <v>0</v>
      </c>
      <c r="F59" s="100">
        <v>0</v>
      </c>
      <c r="G59" s="100">
        <v>0</v>
      </c>
      <c r="H59" s="100">
        <v>189.6</v>
      </c>
      <c r="I59" s="100">
        <v>0</v>
      </c>
      <c r="J59" s="100">
        <v>0</v>
      </c>
      <c r="K59" s="100"/>
      <c r="L59" s="100"/>
      <c r="M59" s="100">
        <v>0</v>
      </c>
      <c r="N59" s="100">
        <v>39784.800000000003</v>
      </c>
      <c r="O59" s="100">
        <v>0</v>
      </c>
      <c r="P59" s="100">
        <v>0</v>
      </c>
      <c r="Q59" s="100">
        <v>0</v>
      </c>
      <c r="R59" s="100">
        <v>0</v>
      </c>
      <c r="S59" s="100">
        <v>6107.2</v>
      </c>
      <c r="T59" s="100">
        <v>0</v>
      </c>
      <c r="U59" s="100">
        <v>7180.8</v>
      </c>
      <c r="V59" s="100">
        <v>0</v>
      </c>
      <c r="W59" s="100">
        <v>3845.6</v>
      </c>
      <c r="X59" s="100">
        <v>0</v>
      </c>
      <c r="Y59" s="100">
        <v>0</v>
      </c>
      <c r="Z59" s="100">
        <v>0</v>
      </c>
      <c r="AA59" s="100">
        <v>369.6</v>
      </c>
      <c r="AB59" s="100">
        <v>0</v>
      </c>
      <c r="AC59" s="100">
        <v>18972.8</v>
      </c>
      <c r="AD59" s="100">
        <v>18972.8</v>
      </c>
      <c r="AE59" s="100">
        <v>0</v>
      </c>
      <c r="AF59" s="101">
        <v>0</v>
      </c>
    </row>
    <row r="60" spans="1:54" x14ac:dyDescent="0.2">
      <c r="A60" s="99" t="s">
        <v>22</v>
      </c>
      <c r="B60" s="100"/>
      <c r="C60" s="100"/>
      <c r="D60" s="100">
        <v>0</v>
      </c>
      <c r="E60" s="100">
        <v>0</v>
      </c>
      <c r="F60" s="100">
        <v>0</v>
      </c>
      <c r="G60" s="100">
        <v>0</v>
      </c>
      <c r="H60" s="100">
        <v>189.6</v>
      </c>
      <c r="I60" s="100">
        <v>0</v>
      </c>
      <c r="J60" s="100">
        <v>0</v>
      </c>
      <c r="K60" s="100"/>
      <c r="L60" s="100"/>
      <c r="M60" s="100">
        <v>0</v>
      </c>
      <c r="N60" s="100">
        <v>38781.599999999999</v>
      </c>
      <c r="O60" s="100">
        <v>0</v>
      </c>
      <c r="P60" s="100">
        <v>0</v>
      </c>
      <c r="Q60" s="100">
        <v>0</v>
      </c>
      <c r="R60" s="100">
        <v>0</v>
      </c>
      <c r="S60" s="100">
        <v>6089.6</v>
      </c>
      <c r="T60" s="100">
        <v>0</v>
      </c>
      <c r="U60" s="100">
        <v>7480</v>
      </c>
      <c r="V60" s="100">
        <v>0</v>
      </c>
      <c r="W60" s="100">
        <v>4021.6</v>
      </c>
      <c r="X60" s="100">
        <v>0</v>
      </c>
      <c r="Y60" s="100">
        <v>0</v>
      </c>
      <c r="Z60" s="100">
        <v>17.600000000000001</v>
      </c>
      <c r="AA60" s="100">
        <v>369.6</v>
      </c>
      <c r="AB60" s="100">
        <v>0</v>
      </c>
      <c r="AC60" s="100">
        <v>17476.8</v>
      </c>
      <c r="AD60" s="100">
        <v>17476.8</v>
      </c>
      <c r="AE60" s="100">
        <v>0</v>
      </c>
      <c r="AF60" s="101">
        <v>0</v>
      </c>
    </row>
    <row r="61" spans="1:54" x14ac:dyDescent="0.2">
      <c r="A61" s="99" t="s">
        <v>23</v>
      </c>
      <c r="B61" s="100"/>
      <c r="C61" s="100"/>
      <c r="D61" s="100">
        <v>0</v>
      </c>
      <c r="E61" s="100">
        <v>0</v>
      </c>
      <c r="F61" s="100">
        <v>0</v>
      </c>
      <c r="G61" s="100">
        <v>0</v>
      </c>
      <c r="H61" s="100">
        <v>192</v>
      </c>
      <c r="I61" s="100">
        <v>0</v>
      </c>
      <c r="J61" s="100">
        <v>0</v>
      </c>
      <c r="K61" s="100"/>
      <c r="L61" s="100"/>
      <c r="M61" s="100">
        <v>0</v>
      </c>
      <c r="N61" s="100">
        <v>37725.599999999999</v>
      </c>
      <c r="O61" s="100">
        <v>0</v>
      </c>
      <c r="P61" s="100">
        <v>0</v>
      </c>
      <c r="Q61" s="100">
        <v>0</v>
      </c>
      <c r="R61" s="100">
        <v>0</v>
      </c>
      <c r="S61" s="100">
        <v>6036.8</v>
      </c>
      <c r="T61" s="100">
        <v>0</v>
      </c>
      <c r="U61" s="100">
        <v>7532.8</v>
      </c>
      <c r="V61" s="100">
        <v>0</v>
      </c>
      <c r="W61" s="100">
        <v>4030.4</v>
      </c>
      <c r="X61" s="100">
        <v>0</v>
      </c>
      <c r="Y61" s="100">
        <v>0</v>
      </c>
      <c r="Z61" s="100">
        <v>0</v>
      </c>
      <c r="AA61" s="100">
        <v>369.6</v>
      </c>
      <c r="AB61" s="100">
        <v>0</v>
      </c>
      <c r="AC61" s="100">
        <v>16420.8</v>
      </c>
      <c r="AD61" s="100">
        <v>16412</v>
      </c>
      <c r="AE61" s="100">
        <v>0</v>
      </c>
      <c r="AF61" s="101">
        <v>0</v>
      </c>
    </row>
    <row r="62" spans="1:54" x14ac:dyDescent="0.2">
      <c r="A62" s="99" t="s">
        <v>24</v>
      </c>
      <c r="B62" s="100"/>
      <c r="C62" s="100"/>
      <c r="D62" s="100">
        <v>0</v>
      </c>
      <c r="E62" s="100">
        <v>0</v>
      </c>
      <c r="F62" s="100">
        <v>0</v>
      </c>
      <c r="G62" s="100">
        <v>0</v>
      </c>
      <c r="H62" s="100">
        <v>192</v>
      </c>
      <c r="I62" s="100">
        <v>0</v>
      </c>
      <c r="J62" s="100">
        <v>0</v>
      </c>
      <c r="K62" s="100"/>
      <c r="L62" s="100"/>
      <c r="M62" s="100">
        <v>0</v>
      </c>
      <c r="N62" s="100">
        <v>38016</v>
      </c>
      <c r="O62" s="100">
        <v>0</v>
      </c>
      <c r="P62" s="100">
        <v>0</v>
      </c>
      <c r="Q62" s="100">
        <v>0</v>
      </c>
      <c r="R62" s="100">
        <v>0</v>
      </c>
      <c r="S62" s="100">
        <v>5649.6</v>
      </c>
      <c r="T62" s="100">
        <v>0</v>
      </c>
      <c r="U62" s="100">
        <v>8008</v>
      </c>
      <c r="V62" s="100">
        <v>0</v>
      </c>
      <c r="W62" s="100">
        <v>4241.6000000000004</v>
      </c>
      <c r="X62" s="100">
        <v>0</v>
      </c>
      <c r="Y62" s="100">
        <v>0</v>
      </c>
      <c r="Z62" s="100">
        <v>17.600000000000001</v>
      </c>
      <c r="AA62" s="100">
        <v>334.40000000000003</v>
      </c>
      <c r="AB62" s="100">
        <v>0</v>
      </c>
      <c r="AC62" s="100">
        <v>16139.2</v>
      </c>
      <c r="AD62" s="100">
        <v>16148</v>
      </c>
      <c r="AE62" s="100">
        <v>0</v>
      </c>
      <c r="AF62" s="101">
        <v>0</v>
      </c>
    </row>
    <row r="63" spans="1:54" x14ac:dyDescent="0.2">
      <c r="A63" s="99" t="s">
        <v>25</v>
      </c>
      <c r="B63" s="100"/>
      <c r="C63" s="100"/>
      <c r="D63" s="100">
        <v>0</v>
      </c>
      <c r="E63" s="100">
        <v>0</v>
      </c>
      <c r="F63" s="100">
        <v>0</v>
      </c>
      <c r="G63" s="100">
        <v>0</v>
      </c>
      <c r="H63" s="100">
        <v>194.4</v>
      </c>
      <c r="I63" s="100">
        <v>0</v>
      </c>
      <c r="J63" s="100">
        <v>0</v>
      </c>
      <c r="K63" s="100"/>
      <c r="L63" s="100"/>
      <c r="M63" s="100">
        <v>0</v>
      </c>
      <c r="N63" s="100">
        <v>37250.400000000001</v>
      </c>
      <c r="O63" s="100">
        <v>0</v>
      </c>
      <c r="P63" s="100">
        <v>0</v>
      </c>
      <c r="Q63" s="100">
        <v>0</v>
      </c>
      <c r="R63" s="100">
        <v>0</v>
      </c>
      <c r="S63" s="100">
        <v>5016</v>
      </c>
      <c r="T63" s="100">
        <v>0</v>
      </c>
      <c r="U63" s="100">
        <v>8219.2000000000007</v>
      </c>
      <c r="V63" s="100">
        <v>0</v>
      </c>
      <c r="W63" s="100">
        <v>4312</v>
      </c>
      <c r="X63" s="100">
        <v>0</v>
      </c>
      <c r="Y63" s="100">
        <v>0</v>
      </c>
      <c r="Z63" s="100">
        <v>17.600000000000001</v>
      </c>
      <c r="AA63" s="100">
        <v>316.8</v>
      </c>
      <c r="AB63" s="100">
        <v>0</v>
      </c>
      <c r="AC63" s="100">
        <v>15734.4</v>
      </c>
      <c r="AD63" s="100">
        <v>15725.6</v>
      </c>
      <c r="AE63" s="100">
        <v>0</v>
      </c>
      <c r="AF63" s="101">
        <v>0</v>
      </c>
    </row>
    <row r="64" spans="1:54" ht="13.5" thickBot="1" x14ac:dyDescent="0.25">
      <c r="A64" s="102" t="s">
        <v>26</v>
      </c>
      <c r="B64" s="103"/>
      <c r="C64" s="103"/>
      <c r="D64" s="103">
        <v>0</v>
      </c>
      <c r="E64" s="103">
        <v>0</v>
      </c>
      <c r="F64" s="103">
        <v>0</v>
      </c>
      <c r="G64" s="103">
        <v>0</v>
      </c>
      <c r="H64" s="103">
        <v>194.4</v>
      </c>
      <c r="I64" s="103">
        <v>0</v>
      </c>
      <c r="J64" s="103">
        <v>0</v>
      </c>
      <c r="K64" s="103"/>
      <c r="L64" s="103"/>
      <c r="M64" s="103">
        <v>0</v>
      </c>
      <c r="N64" s="103">
        <v>37804.800000000003</v>
      </c>
      <c r="O64" s="103">
        <v>0</v>
      </c>
      <c r="P64" s="103">
        <v>0</v>
      </c>
      <c r="Q64" s="103">
        <v>0</v>
      </c>
      <c r="R64" s="103">
        <v>0</v>
      </c>
      <c r="S64" s="103">
        <v>5438.4000000000005</v>
      </c>
      <c r="T64" s="103">
        <v>0</v>
      </c>
      <c r="U64" s="103">
        <v>7761.6</v>
      </c>
      <c r="V64" s="103">
        <v>0</v>
      </c>
      <c r="W64" s="103">
        <v>4083.2000000000003</v>
      </c>
      <c r="X64" s="103">
        <v>0</v>
      </c>
      <c r="Y64" s="103">
        <v>0</v>
      </c>
      <c r="Z64" s="103">
        <v>0</v>
      </c>
      <c r="AA64" s="103">
        <v>316.8</v>
      </c>
      <c r="AB64" s="103">
        <v>0</v>
      </c>
      <c r="AC64" s="103">
        <v>16825.599999999999</v>
      </c>
      <c r="AD64" s="103">
        <v>16834.400000000001</v>
      </c>
      <c r="AE64" s="103">
        <v>0</v>
      </c>
      <c r="AF64" s="104">
        <v>0</v>
      </c>
    </row>
    <row r="65" spans="1:32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0</v>
      </c>
      <c r="G65" s="91">
        <v>0</v>
      </c>
      <c r="H65" s="91">
        <v>4523.9999999999991</v>
      </c>
      <c r="I65" s="91">
        <v>0</v>
      </c>
      <c r="J65" s="91">
        <v>0</v>
      </c>
      <c r="K65" s="91">
        <v>0</v>
      </c>
      <c r="L65" s="91">
        <v>0</v>
      </c>
      <c r="M65" s="91">
        <v>0</v>
      </c>
      <c r="N65" s="91">
        <v>885007.20000000007</v>
      </c>
      <c r="O65" s="91">
        <v>0</v>
      </c>
      <c r="P65" s="91">
        <v>0</v>
      </c>
      <c r="Q65" s="91">
        <v>0</v>
      </c>
      <c r="R65" s="91">
        <v>0</v>
      </c>
      <c r="S65" s="91">
        <v>92083.199999999997</v>
      </c>
      <c r="T65" s="91">
        <v>5192</v>
      </c>
      <c r="U65" s="91">
        <v>159209.60000000001</v>
      </c>
      <c r="V65" s="91">
        <v>0</v>
      </c>
      <c r="W65" s="91">
        <v>85360</v>
      </c>
      <c r="X65" s="91">
        <v>0</v>
      </c>
      <c r="Y65" s="91">
        <v>0</v>
      </c>
      <c r="Z65" s="91">
        <v>422.40000000000015</v>
      </c>
      <c r="AA65" s="91">
        <v>7339.2000000000016</v>
      </c>
      <c r="AB65" s="91">
        <v>0</v>
      </c>
      <c r="AC65" s="91">
        <v>479617.6</v>
      </c>
      <c r="AD65" s="91">
        <v>479626.4</v>
      </c>
      <c r="AE65" s="91">
        <v>0</v>
      </c>
      <c r="AF65" s="91">
        <v>0</v>
      </c>
    </row>
    <row r="70" spans="1:32" ht="15.75" x14ac:dyDescent="0.2">
      <c r="A70" s="129" t="s">
        <v>99</v>
      </c>
      <c r="B70" s="129"/>
      <c r="C70" s="129"/>
      <c r="D70" s="129"/>
      <c r="E70" s="129"/>
      <c r="F70" s="129"/>
      <c r="G70" s="129"/>
      <c r="H70" s="105"/>
      <c r="I70" s="105"/>
      <c r="J70" s="105"/>
      <c r="K70" s="105"/>
    </row>
    <row r="71" spans="1:32" ht="13.5" thickBot="1" x14ac:dyDescent="0.25">
      <c r="A71" s="130"/>
      <c r="B71" s="130"/>
      <c r="C71" s="130"/>
      <c r="D71" s="130"/>
      <c r="E71" s="130"/>
      <c r="F71" s="130"/>
      <c r="G71" s="130"/>
      <c r="H71" s="106"/>
      <c r="I71" s="106"/>
      <c r="J71" s="106"/>
      <c r="K71" s="106"/>
    </row>
    <row r="72" spans="1:32" ht="13.5" thickBot="1" x14ac:dyDescent="0.25">
      <c r="A72" s="131" t="s">
        <v>72</v>
      </c>
      <c r="B72" s="132"/>
      <c r="C72" s="107" t="s">
        <v>73</v>
      </c>
      <c r="D72" s="107" t="s">
        <v>74</v>
      </c>
      <c r="E72" s="107" t="s">
        <v>75</v>
      </c>
      <c r="F72" s="108"/>
      <c r="G72" s="108"/>
      <c r="H72" s="106"/>
      <c r="I72" s="106"/>
      <c r="J72" s="106"/>
      <c r="K72" s="106"/>
    </row>
    <row r="73" spans="1:32" ht="38.25" x14ac:dyDescent="0.2">
      <c r="A73" s="109" t="s">
        <v>76</v>
      </c>
      <c r="B73" s="110" t="s">
        <v>77</v>
      </c>
      <c r="C73" s="111">
        <v>125000</v>
      </c>
      <c r="D73" s="111">
        <v>125000</v>
      </c>
      <c r="E73" s="111">
        <v>125000</v>
      </c>
      <c r="F73" s="108"/>
      <c r="G73" s="108"/>
      <c r="H73" s="106"/>
      <c r="I73" s="106"/>
      <c r="J73" s="106"/>
      <c r="K73" s="106"/>
    </row>
    <row r="74" spans="1:32" ht="38.25" x14ac:dyDescent="0.2">
      <c r="A74" s="112" t="s">
        <v>78</v>
      </c>
      <c r="B74" s="113" t="s">
        <v>79</v>
      </c>
      <c r="C74" s="114">
        <v>6.8</v>
      </c>
      <c r="D74" s="114">
        <v>6.8</v>
      </c>
      <c r="E74" s="114">
        <v>6.8</v>
      </c>
      <c r="F74" s="108"/>
      <c r="G74" s="108"/>
      <c r="H74" s="106"/>
      <c r="I74" s="106"/>
      <c r="J74" s="106"/>
      <c r="K74" s="106"/>
    </row>
    <row r="75" spans="1:32" ht="38.25" x14ac:dyDescent="0.2">
      <c r="A75" s="112" t="s">
        <v>80</v>
      </c>
      <c r="B75" s="113" t="s">
        <v>81</v>
      </c>
      <c r="C75" s="114">
        <v>22.6</v>
      </c>
      <c r="D75" s="114">
        <v>22.6</v>
      </c>
      <c r="E75" s="114">
        <v>22.6</v>
      </c>
      <c r="F75" s="115"/>
      <c r="G75" s="115"/>
      <c r="H75" s="106"/>
      <c r="I75" s="106"/>
      <c r="J75" s="106"/>
      <c r="K75" s="106"/>
    </row>
    <row r="76" spans="1:32" ht="38.25" x14ac:dyDescent="0.2">
      <c r="A76" s="112" t="s">
        <v>82</v>
      </c>
      <c r="B76" s="113" t="s">
        <v>83</v>
      </c>
      <c r="C76" s="114">
        <v>1.19</v>
      </c>
      <c r="D76" s="114">
        <v>1.19</v>
      </c>
      <c r="E76" s="114">
        <v>1.19</v>
      </c>
      <c r="F76" s="115"/>
      <c r="G76" s="115"/>
      <c r="H76" s="106"/>
      <c r="I76" s="106"/>
      <c r="J76" s="106"/>
      <c r="K76" s="106"/>
    </row>
    <row r="77" spans="1:32" ht="51" x14ac:dyDescent="0.2">
      <c r="A77" s="112" t="s">
        <v>84</v>
      </c>
      <c r="B77" s="113" t="s">
        <v>85</v>
      </c>
      <c r="C77" s="114">
        <v>10.5</v>
      </c>
      <c r="D77" s="114">
        <v>10.5</v>
      </c>
      <c r="E77" s="114">
        <v>10.5</v>
      </c>
      <c r="F77" s="108" t="s">
        <v>86</v>
      </c>
      <c r="G77" s="108" t="s">
        <v>87</v>
      </c>
      <c r="H77" s="106"/>
      <c r="I77" s="116" t="s">
        <v>88</v>
      </c>
      <c r="J77" s="108" t="s">
        <v>87</v>
      </c>
      <c r="K77" s="106"/>
    </row>
    <row r="78" spans="1:32" x14ac:dyDescent="0.2">
      <c r="A78" s="133" t="s">
        <v>89</v>
      </c>
      <c r="B78" s="113" t="s">
        <v>90</v>
      </c>
      <c r="C78" s="117">
        <f>D10</f>
        <v>444</v>
      </c>
      <c r="D78" s="118">
        <f>D15</f>
        <v>452</v>
      </c>
      <c r="E78" s="118">
        <f>D24</f>
        <v>444</v>
      </c>
      <c r="F78" s="119">
        <f>C78/1000</f>
        <v>0.44400000000000001</v>
      </c>
      <c r="G78" s="119">
        <f>C79/1000</f>
        <v>0.18240000000000001</v>
      </c>
      <c r="H78" s="116">
        <v>4</v>
      </c>
      <c r="I78" s="120">
        <f>N10/1000+F78</f>
        <v>44.848800000000004</v>
      </c>
      <c r="J78" s="120">
        <f>N44/1000+G78</f>
        <v>29.908800000000003</v>
      </c>
      <c r="K78" s="106"/>
    </row>
    <row r="79" spans="1:32" x14ac:dyDescent="0.2">
      <c r="A79" s="134"/>
      <c r="B79" s="113" t="s">
        <v>91</v>
      </c>
      <c r="C79" s="118">
        <f>H44</f>
        <v>182.4</v>
      </c>
      <c r="D79" s="118">
        <f>H49</f>
        <v>192</v>
      </c>
      <c r="E79" s="118">
        <f>H58</f>
        <v>189.6</v>
      </c>
      <c r="F79" s="119">
        <f>D78/1000</f>
        <v>0.45200000000000001</v>
      </c>
      <c r="G79" s="119">
        <f>D79/1000</f>
        <v>0.192</v>
      </c>
      <c r="H79" s="116">
        <v>9</v>
      </c>
      <c r="I79" s="120">
        <f>N15/1000+F79</f>
        <v>62.623999999999995</v>
      </c>
      <c r="J79" s="120">
        <f>N49/1000+G79</f>
        <v>41.375999999999998</v>
      </c>
      <c r="K79" s="106"/>
    </row>
    <row r="80" spans="1:32" x14ac:dyDescent="0.2">
      <c r="A80" s="135"/>
      <c r="B80" s="113" t="s">
        <v>92</v>
      </c>
      <c r="C80" s="121">
        <f>SQRT(C78^2+C79^2)</f>
        <v>480.00599996250048</v>
      </c>
      <c r="D80" s="121">
        <f>SQRT(D78^2+D79^2)</f>
        <v>491.08858671323242</v>
      </c>
      <c r="E80" s="121">
        <f>SQRT(E78^2+E79^2)</f>
        <v>482.78790374241981</v>
      </c>
      <c r="F80" s="119">
        <f>E78/1000</f>
        <v>0.44400000000000001</v>
      </c>
      <c r="G80" s="119">
        <f>E79/1000</f>
        <v>0.18959999999999999</v>
      </c>
      <c r="H80" s="116">
        <v>18</v>
      </c>
      <c r="I80" s="120">
        <f>N24/1000+F80</f>
        <v>64.331999999999994</v>
      </c>
      <c r="J80" s="120">
        <f>N58/1000+G80</f>
        <v>40.924800000000005</v>
      </c>
      <c r="K80" s="106"/>
    </row>
    <row r="81" spans="1:11" ht="39" thickBot="1" x14ac:dyDescent="0.25">
      <c r="A81" s="122" t="s">
        <v>93</v>
      </c>
      <c r="B81" s="123" t="s">
        <v>94</v>
      </c>
      <c r="C81" s="124">
        <f>C80/C73</f>
        <v>3.8400479997000038E-3</v>
      </c>
      <c r="D81" s="124">
        <f>D80/D73</f>
        <v>3.9287086937058596E-3</v>
      </c>
      <c r="E81" s="124">
        <f>E80/E73</f>
        <v>3.8623032299393584E-3</v>
      </c>
      <c r="F81" s="115"/>
      <c r="G81" s="115"/>
      <c r="H81" s="106"/>
      <c r="I81" s="106"/>
      <c r="J81" s="106"/>
      <c r="K81" s="106"/>
    </row>
    <row r="82" spans="1:11" ht="38.25" x14ac:dyDescent="0.2">
      <c r="A82" s="109" t="s">
        <v>95</v>
      </c>
      <c r="B82" s="110" t="s">
        <v>96</v>
      </c>
      <c r="C82" s="125">
        <f>C75*C81^2+C74</f>
        <v>6.8003332588912642</v>
      </c>
      <c r="D82" s="125">
        <f>D75*D81^2+D74</f>
        <v>6.8003488253951998</v>
      </c>
      <c r="E82" s="125">
        <f>E75*E81^2+E74</f>
        <v>6.8003371329290241</v>
      </c>
      <c r="F82" s="115"/>
      <c r="G82" s="115"/>
      <c r="H82" s="106"/>
      <c r="I82" s="106"/>
      <c r="J82" s="106"/>
      <c r="K82" s="106"/>
    </row>
    <row r="83" spans="1:11" ht="51.75" thickBot="1" x14ac:dyDescent="0.25">
      <c r="A83" s="126" t="s">
        <v>97</v>
      </c>
      <c r="B83" s="127" t="s">
        <v>98</v>
      </c>
      <c r="C83" s="128">
        <f>(C77*C81^2+C76)/100*C73</f>
        <v>1487.6935408383999</v>
      </c>
      <c r="D83" s="128">
        <f>(D77*D81^2+D76)/100*D73</f>
        <v>1487.7025811199999</v>
      </c>
      <c r="E83" s="128">
        <f>(E77*E81^2+E76)/100*E73</f>
        <v>1487.6957906943999</v>
      </c>
      <c r="F83" s="115"/>
      <c r="G83" s="115"/>
      <c r="H83" s="106"/>
      <c r="I83" s="106"/>
      <c r="J83" s="106"/>
      <c r="K83" s="106"/>
    </row>
  </sheetData>
  <mergeCells count="3">
    <mergeCell ref="A70:G71"/>
    <mergeCell ref="A72:B72"/>
    <mergeCell ref="A78:A80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220 кВ Октябрьская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2020-01-23T06:09:48Z</dcterms:modified>
</cp:coreProperties>
</file>